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1" activeTab="1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<sst xmlns="http://schemas.openxmlformats.org/spreadsheetml/2006/main" count="2772" uniqueCount="810">
  <si>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</si>
  <si>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</si>
  <si>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</si>
  <si>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</si>
  <si>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</si>
  <si>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</si>
  <si>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</si>
  <si>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</si>
  <si>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</si>
  <si>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</si>
  <si>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</si>
  <si>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</si>
  <si>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</si>
  <si>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</si>
  <si>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</si>
  <si>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</si>
  <si>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</si>
  <si>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</si>
  <si>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</si>
  <si>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</si>
  <si>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</si>
  <si>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</si>
  <si>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</si>
  <si>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</si>
  <si>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</si>
  <si>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</si>
  <si>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</si>
  <si>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</si>
  <si>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</si>
  <si>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</si>
  <si>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</si>
  <si>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</si>
  <si>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</si>
  <si>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</si>
  <si>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</si>
  <si>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</si>
  <si>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</si>
  <si>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</si>
  <si>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</si>
  <si>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</si>
  <si>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</si>
  <si>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</si>
  <si>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</si>
  <si>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</si>
  <si>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</si>
  <si>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</si>
  <si>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</si>
  <si>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</si>
  <si>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</si>
  <si>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</si>
  <si>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</si>
  <si>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</si>
  <si>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</si>
  <si>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</si>
  <si>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</si>
  <si>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</si>
  <si>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</si>
  <si>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</si>
  <si>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</si>
  <si>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</si>
  <si>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</si>
  <si>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</si>
  <si>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</si>
  <si>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</si>
  <si>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</si>
  <si>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</si>
  <si>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</si>
  <si>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</si>
  <si>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</si>
  <si>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655</t>
  </si>
  <si>
    <t>昆明综合保税区管理委员会</t>
  </si>
  <si>
    <t>655001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</si>
  <si>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</si>
  <si>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</si>
  <si>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</si>
  <si>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</si>
  <si>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</si>
  <si>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</si>
  <si>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</si>
  <si>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</si>
  <si>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</si>
  <si>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</si>
  <si>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</si>
  <si>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</si>
  <si>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</si>
  <si>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</si>
  <si>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</si>
  <si>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</si>
  <si>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</si>
  <si>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</si>
  <si>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</si>
  <si>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</si>
  <si>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</si>
  <si>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</si>
  <si>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</si>
  <si>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</si>
  <si>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</si>
  <si>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</si>
  <si>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</si>
  <si>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</si>
  <si>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20103</t>
  </si>
  <si>
    <t>政府办公厅（室）及相关机构事务</t>
  </si>
  <si>
    <t>2010301</t>
  </si>
  <si>
    <t>行政运行</t>
  </si>
  <si>
    <t>2010302</t>
  </si>
  <si>
    <t>一般行政管理事务</t>
  </si>
  <si>
    <t>20113</t>
  </si>
  <si>
    <t>商贸事务</t>
  </si>
  <si>
    <t>2011308</t>
  </si>
  <si>
    <t>招商引资</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</si>
  <si>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</si>
  <si>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</si>
  <si>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</si>
  <si>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</si>
  <si>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</si>
  <si>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</si>
  <si>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</si>
  <si>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</si>
  <si>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</si>
  <si>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</si>
  <si>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</si>
  <si>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</si>
  <si>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</si>
  <si>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</si>
  <si>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</si>
  <si>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</si>
  <si>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</si>
  <si>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</si>
  <si>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</si>
  <si>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</si>
  <si>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</si>
  <si>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</si>
  <si>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</si>
  <si>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</si>
  <si>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</si>
  <si>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</si>
  <si>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</si>
  <si>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</si>
  <si>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</si>
  <si>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</si>
  <si>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</si>
  <si>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</si>
  <si>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</si>
  <si>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</si>
  <si>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</si>
  <si>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</si>
  <si>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</si>
  <si>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</si>
  <si>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</si>
  <si>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</si>
  <si>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</si>
  <si>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</si>
  <si>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</si>
  <si>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</si>
  <si>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</si>
  <si>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</si>
  <si>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</si>
  <si>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</si>
  <si>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</si>
  <si>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</si>
  <si>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</si>
  <si>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</si>
  <si>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</si>
  <si>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</si>
  <si>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</si>
  <si>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</si>
  <si>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</si>
  <si>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</si>
  <si>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</si>
  <si>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</si>
  <si>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</si>
  <si>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</si>
  <si>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</si>
  <si>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</si>
  <si>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</si>
  <si>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</si>
  <si>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</si>
  <si>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</si>
  <si>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</si>
  <si>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</si>
  <si>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</si>
  <si>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</si>
  <si>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</si>
  <si>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</si>
  <si>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</si>
  <si>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</si>
  <si>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</si>
  <si>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</si>
  <si>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</si>
  <si>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</si>
  <si>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</si>
  <si>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</si>
  <si>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</si>
  <si>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</si>
  <si>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</si>
  <si>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</si>
  <si>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</si>
  <si>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</si>
  <si>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</si>
  <si>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530100210000000007219</t>
  </si>
  <si>
    <t>行政人员支出工资</t>
  </si>
  <si>
    <t>30101</t>
  </si>
  <si>
    <t>基本工资</t>
  </si>
  <si>
    <t>30102</t>
  </si>
  <si>
    <t>津贴补贴</t>
  </si>
  <si>
    <t>30103</t>
  </si>
  <si>
    <t>奖金</t>
  </si>
  <si>
    <t>530100210000000007220</t>
  </si>
  <si>
    <t>社会保障缴费</t>
  </si>
  <si>
    <t>30108</t>
  </si>
  <si>
    <t>机关事业单位基本养老保险缴费</t>
  </si>
  <si>
    <t>30110</t>
  </si>
  <si>
    <t>职工基本医疗保险缴费</t>
  </si>
  <si>
    <t>30111</t>
  </si>
  <si>
    <t>公务员医疗补助缴费</t>
  </si>
  <si>
    <t>30112</t>
  </si>
  <si>
    <t>其他社会保障缴费</t>
  </si>
  <si>
    <t>530100210000000007479</t>
  </si>
  <si>
    <t>30113</t>
  </si>
  <si>
    <t>530100210000000007480</t>
  </si>
  <si>
    <t>对个人和家庭的补助</t>
  </si>
  <si>
    <t>30305</t>
  </si>
  <si>
    <t>生活补助</t>
  </si>
  <si>
    <t>530100210000000007481</t>
  </si>
  <si>
    <t>公车购置及运维费</t>
  </si>
  <si>
    <t>30231</t>
  </si>
  <si>
    <t>公务用车运行维护费</t>
  </si>
  <si>
    <t>530100210000000007482</t>
  </si>
  <si>
    <t>行政人员公务交通补贴</t>
  </si>
  <si>
    <t>30239</t>
  </si>
  <si>
    <t>其他交通费用</t>
  </si>
  <si>
    <t>530100210000000007483</t>
  </si>
  <si>
    <t>工会经费</t>
  </si>
  <si>
    <t>30228</t>
  </si>
  <si>
    <t>530100210000000007484</t>
  </si>
  <si>
    <t>一般公用经费</t>
  </si>
  <si>
    <t>30201</t>
  </si>
  <si>
    <t>办公费</t>
  </si>
  <si>
    <t>30205</t>
  </si>
  <si>
    <t>水费</t>
  </si>
  <si>
    <t>30206</t>
  </si>
  <si>
    <t>电费</t>
  </si>
  <si>
    <t>30207</t>
  </si>
  <si>
    <t>邮电费</t>
  </si>
  <si>
    <t>30209</t>
  </si>
  <si>
    <t>物业管理费</t>
  </si>
  <si>
    <t>30211</t>
  </si>
  <si>
    <t>差旅费</t>
  </si>
  <si>
    <t>30213</t>
  </si>
  <si>
    <t>维修（护）费</t>
  </si>
  <si>
    <t>30215</t>
  </si>
  <si>
    <t>会议费</t>
  </si>
  <si>
    <t>30216</t>
  </si>
  <si>
    <t>培训费</t>
  </si>
  <si>
    <t>30229</t>
  </si>
  <si>
    <t>福利费</t>
  </si>
  <si>
    <t>30299</t>
  </si>
  <si>
    <t>其他商品和服务支出</t>
  </si>
  <si>
    <t>530100221100000180106</t>
  </si>
  <si>
    <t>30217</t>
  </si>
  <si>
    <t>530100231100001447685</t>
  </si>
  <si>
    <t>行政人员奖金</t>
  </si>
  <si>
    <t>530100251100003571521</t>
  </si>
  <si>
    <t>行政人员住房补贴</t>
  </si>
  <si>
    <t>预算05-1表</t>
  </si>
  <si>
    <t>项目分类</t>
  </si>
  <si>
    <t>项目单位</t>
  </si>
  <si>
    <t>经济科目编码</t>
  </si>
  <si>
    <t>经济科目名称</t>
  </si>
  <si>
    <t>本年拨款</t>
  </si>
  <si>
    <t>其中：本次下达</t>
  </si>
  <si>
    <t>专项业务类</t>
  </si>
  <si>
    <t>530100200000000004617</t>
  </si>
  <si>
    <t>宣传工作专项经费</t>
  </si>
  <si>
    <t>30227</t>
  </si>
  <si>
    <t>委托业务费</t>
  </si>
  <si>
    <t>530100231100001065529</t>
  </si>
  <si>
    <t>数字信息化加工专项经费</t>
  </si>
  <si>
    <t>530100241100002452307</t>
  </si>
  <si>
    <t>内控风险综合服务专项经费</t>
  </si>
  <si>
    <t>530100241100002453302</t>
  </si>
  <si>
    <t>保障国际贸易业务高质量创新发展专项经费</t>
  </si>
  <si>
    <t>530100251100003578884</t>
  </si>
  <si>
    <t>昆明综合保税区（空港片区）金融机构融资贴息资金</t>
  </si>
  <si>
    <t>31204</t>
  </si>
  <si>
    <t>费用补贴</t>
  </si>
  <si>
    <t>事业发展类</t>
  </si>
  <si>
    <t>530100200000000000357</t>
  </si>
  <si>
    <t>综保区（空港片区）运营管理经费补助资金</t>
  </si>
  <si>
    <t>530100200000000000843</t>
  </si>
  <si>
    <t>管委会办公用房租金专项经费</t>
  </si>
  <si>
    <t>30214</t>
  </si>
  <si>
    <t>租赁费</t>
  </si>
  <si>
    <t>530100200000000002320</t>
  </si>
  <si>
    <t>招商引资专项经费</t>
  </si>
  <si>
    <t>530100200000000004448</t>
  </si>
  <si>
    <t>法律顾问咨询服务专项经费</t>
  </si>
  <si>
    <t>530100231100001065626</t>
  </si>
  <si>
    <t>保障新贸易业态规范持续发展专项经费</t>
  </si>
  <si>
    <t>530100231100001065869</t>
  </si>
  <si>
    <t>商品展示中心及航空物流基地项目竣工决算审计专项经费</t>
  </si>
  <si>
    <t>530100241100002090701</t>
  </si>
  <si>
    <t>电子政务外网专线、VPN及办公及视频会议系统维护专项经费</t>
  </si>
  <si>
    <t>530100241100002303093</t>
  </si>
  <si>
    <t>昆明综保区委派综保公司董事人员专项经费</t>
  </si>
  <si>
    <t>530100251100003583595</t>
  </si>
  <si>
    <t>绿美园区持续建设工作专项经费</t>
  </si>
  <si>
    <t>530100251100003583599</t>
  </si>
  <si>
    <t>建设南亚东南亚小语种语言服务基地专项经费</t>
  </si>
  <si>
    <t>530100251100003585361</t>
  </si>
  <si>
    <t>安全生产专家咨询专项经费</t>
  </si>
  <si>
    <t>预算05-2表</t>
  </si>
  <si>
    <t>项目年度绩效目标</t>
  </si>
  <si>
    <t>一级指标</t>
  </si>
  <si>
    <t>二级指标</t>
  </si>
  <si>
    <t>三级指标</t>
  </si>
  <si>
    <t>指标性质</t>
  </si>
  <si>
    <t>指标值</t>
  </si>
  <si>
    <t>度量单位</t>
  </si>
  <si>
    <t>指标属性</t>
  </si>
  <si>
    <t>指标内容</t>
  </si>
  <si>
    <t>对区内跨境电商类项目出具财务风险评估报告；每年定期为昆明综合保税区区内企业提供海关特殊监管区相关税收知识培训及税收政策运用实操指导；辅助研究昆明综合保税区税收优惠政策，优化营商服务软环境；完成入区企业报送的数据信息审核并出具专业审计报告;按照保税区管委会的要求，做好目标企业的税收分析申报、业务咨询服务等相关工作，针对目标企业经济效益评价和项目目标绩效进行分析</t>
  </si>
  <si>
    <t>产出指标</t>
  </si>
  <si>
    <t>数量指标</t>
  </si>
  <si>
    <t>报告出具数量</t>
  </si>
  <si>
    <t>&gt;=</t>
  </si>
  <si>
    <t>份</t>
  </si>
  <si>
    <t>定量指标</t>
  </si>
  <si>
    <t>税收知识培训</t>
  </si>
  <si>
    <t>次</t>
  </si>
  <si>
    <t>培训次数</t>
  </si>
  <si>
    <t>走访调研企业家数</t>
  </si>
  <si>
    <t>20</t>
  </si>
  <si>
    <t>家</t>
  </si>
  <si>
    <t>走访企业数量</t>
  </si>
  <si>
    <t>指导服务企业解决面临的问题、困难</t>
  </si>
  <si>
    <t>个</t>
  </si>
  <si>
    <t>指导解决困难数量</t>
  </si>
  <si>
    <t>效益指标</t>
  </si>
  <si>
    <t>经济效益</t>
  </si>
  <si>
    <t>完成昆明综合保税区对应业务的承接工作</t>
  </si>
  <si>
    <t>=</t>
  </si>
  <si>
    <t>100</t>
  </si>
  <si>
    <t>%</t>
  </si>
  <si>
    <t>完成度</t>
  </si>
  <si>
    <t>工作完成时效</t>
  </si>
  <si>
    <t>&lt;=</t>
  </si>
  <si>
    <t>工作日</t>
  </si>
  <si>
    <t>项目完成时效</t>
  </si>
  <si>
    <t>工作成果差错率</t>
  </si>
  <si>
    <t>项目成果差错率</t>
  </si>
  <si>
    <t>工作成果应用率</t>
  </si>
  <si>
    <t>90</t>
  </si>
  <si>
    <t>项目成果应用率</t>
  </si>
  <si>
    <t>社会效益</t>
  </si>
  <si>
    <t>优化营商服务软环境</t>
  </si>
  <si>
    <t>较好</t>
  </si>
  <si>
    <t>定性指标</t>
  </si>
  <si>
    <t>营商服务软环境情况</t>
  </si>
  <si>
    <t>满意度指标</t>
  </si>
  <si>
    <t>服务对象满意度</t>
  </si>
  <si>
    <t>服务对象满意度指标</t>
  </si>
  <si>
    <t>结合昆明综合保税区开发运营管理有限责任公司目前的资产、负债总量、经营现状和现金流情况，以及《企业国有资产监督管理暂行条例》第十四条：“指导和促进国有及国有控股企业建立现代企业制度，完善法人治理结构，推进管理现代化”等相关法律法规的规定，综保公司应组建董事会，完善治理结构、防范决策风险，确保公司内控管理体系建设的有效推进，保证公司业务的高效、有序开展。</t>
  </si>
  <si>
    <t>诚信勤勉程度</t>
  </si>
  <si>
    <t>质量指标</t>
  </si>
  <si>
    <t>有效降低公司运营决策的风险防范程度</t>
  </si>
  <si>
    <t>对公司的贡献程度</t>
  </si>
  <si>
    <t>履行职责能力</t>
  </si>
  <si>
    <t>履职情况满意度指标</t>
  </si>
  <si>
    <t>支持并保障当年内昆明综合保税区内海关跨境电商、保税加工、保税维修等新兴业态发展，保障昆明综合保税区内涉及进出口商品及监督抽检商品的委托检测费用，保障昆明综合保税区内海关工作人员执法执勤工作落实，确保昆明邮局海关相关行政执法活动顺利平稳开展，促进昆明综合保税区外贸健康发展。</t>
  </si>
  <si>
    <t>昆明综合保税区跨境电商贸易值增速</t>
  </si>
  <si>
    <t>海关贸易统计</t>
  </si>
  <si>
    <t>现场查验作业时间</t>
  </si>
  <si>
    <t>小时</t>
  </si>
  <si>
    <t>海关提供检测服务数量</t>
  </si>
  <si>
    <t>项</t>
  </si>
  <si>
    <t>检查（核查）覆盖率</t>
  </si>
  <si>
    <t>80</t>
  </si>
  <si>
    <t>反映检查（核查）工作覆盖面情况。
检查（核查）覆盖率=实际完成检查（核查）覆盖面/检查（核查）计划覆盖面*100%</t>
  </si>
  <si>
    <t>时效指标</t>
  </si>
  <si>
    <t>检查（核查）任务及时完成率</t>
  </si>
  <si>
    <t>反映是否按时完成检查核查任务。
检查任务及时完成率=及时完成检查（核查）任务数/完成检查（核查）任务数*100%</t>
  </si>
  <si>
    <t>昆明综合保税区保税加工贸易额增速</t>
  </si>
  <si>
    <t>昆明综合保税区进出口贸易额增速</t>
  </si>
  <si>
    <t>综合保税区区内企业满意度</t>
  </si>
  <si>
    <t>区内企业满意度</t>
  </si>
  <si>
    <t>通过专家的参与，提供安全生产意见完成率达到100%，提供安全生产意见采纳率达到80%，通过项目的实施有效防范管委会安全风险，杜绝安全隐患，使管委会人员满意度达到95%以上</t>
  </si>
  <si>
    <t>提供安全生产意见完成率</t>
  </si>
  <si>
    <t>通过专家对相关工作事项提供安全生产意见，完成率=（实际完成咨询数/计划完成咨询数）*100%</t>
  </si>
  <si>
    <t>安全生产制度完善率</t>
  </si>
  <si>
    <t>园区内企业根据专家建议完善或新建安全生产制度的比例，完善率=（已完善企业/企业总数）*100%</t>
  </si>
  <si>
    <t>专家资质与经验</t>
  </si>
  <si>
    <t>专家专业资质认证情况</t>
  </si>
  <si>
    <t>参与咨询专家专业资质认证情况，过往成功案例数量及影响力</t>
  </si>
  <si>
    <t>提供安全生产意见采纳率</t>
  </si>
  <si>
    <t>反应安全生产咨询专家提供意见本单位的采纳情况。采纳率=（实际采纳数/计划采纳数）*100%</t>
  </si>
  <si>
    <t>安全生产意见提出的及时性</t>
  </si>
  <si>
    <t>由专家在规定时间内及时提供安全生产意见，及时率=（实际反馈时间/计划反馈时间）*100%</t>
  </si>
  <si>
    <t>应急响应能力提升</t>
  </si>
  <si>
    <t>30</t>
  </si>
  <si>
    <t>通过模拟演练或实际事件响应情况评估园区的应急响应速度和效率，提升率=（提升值/基期值）*100%</t>
  </si>
  <si>
    <t>安全隐患整改率</t>
  </si>
  <si>
    <t>95</t>
  </si>
  <si>
    <t>专家发现安全隐患得到整改的比例，整改率=（整改量/计划整改量）*100</t>
  </si>
  <si>
    <t>防范管委会安全生产风险</t>
  </si>
  <si>
    <t>有效防范</t>
  </si>
  <si>
    <t>反应项目的实施是否防范管委会安全生产风险</t>
  </si>
  <si>
    <t>安全事件</t>
  </si>
  <si>
    <t>0</t>
  </si>
  <si>
    <t>件</t>
  </si>
  <si>
    <t>反应通过专家咨询服务，杜绝安全事件出现</t>
  </si>
  <si>
    <t>管委会人员满意度</t>
  </si>
  <si>
    <t>95%</t>
  </si>
  <si>
    <t>对聘请的安全生产咨询专家服务质量满意度考核</t>
  </si>
  <si>
    <t>按时支付2025年金融机构融资利息，避免出现金融机构违约风险，增强园区融资能力，保障园区正常运转及项目建设正常开展，园区营业收入、进出口贸易额、税收收入、就业增长率等达产达标，企业对园区各项服务给予好评，通过园区保税物流和保税加工“双轮驱动”，加快跨境电商产业发展，聚力打造面向南亚东南亚的“保税物流分拨中心”、“特色加工制造中心”，力争2025年外贸进出口额继续实现增长，努力建成中老铁路沿线开发建设的标志性开放平台。</t>
  </si>
  <si>
    <t>按约归还融资利息笔数</t>
  </si>
  <si>
    <t>反映融资利息支付笔数情况</t>
  </si>
  <si>
    <t>按约归还融资利息金额</t>
  </si>
  <si>
    <t>2517</t>
  </si>
  <si>
    <t>万元</t>
  </si>
  <si>
    <t>反映融资利息支付金额情况</t>
  </si>
  <si>
    <t>支付融资利息准确性</t>
  </si>
  <si>
    <t>反映融资利息支付准确情况</t>
  </si>
  <si>
    <t>融资资金使用合规性</t>
  </si>
  <si>
    <t>反映融资利息支付合规情况</t>
  </si>
  <si>
    <t>金融机构付息违约情况</t>
  </si>
  <si>
    <t>反映贴息资金的必要性及效用性</t>
  </si>
  <si>
    <t>贴息资金下拨时间</t>
  </si>
  <si>
    <t>2025年12月31日</t>
  </si>
  <si>
    <t>反映贴息资金下拨时间情况</t>
  </si>
  <si>
    <t>融资利息及时支付率</t>
  </si>
  <si>
    <t>反映融资利息支付时效情况</t>
  </si>
  <si>
    <t>成本指标</t>
  </si>
  <si>
    <t>经济成本指标</t>
  </si>
  <si>
    <t>&lt;</t>
  </si>
  <si>
    <t>反映融资利率水平情况</t>
  </si>
  <si>
    <t>综保区范围内企业经营收入</t>
  </si>
  <si>
    <t>亿元</t>
  </si>
  <si>
    <t>园区营业收入情况</t>
  </si>
  <si>
    <t>综保区范围内进出口贸易额</t>
  </si>
  <si>
    <t>40</t>
  </si>
  <si>
    <t>进出口贸易额</t>
  </si>
  <si>
    <t>综保区范围内企业税收收入</t>
  </si>
  <si>
    <t>410</t>
  </si>
  <si>
    <t>园区税收情况</t>
  </si>
  <si>
    <t>园区资产出租率增加值</t>
  </si>
  <si>
    <t>园区资产出租率增加情况</t>
  </si>
  <si>
    <t>带动区内就业增长率</t>
  </si>
  <si>
    <t>招引企业入驻数量</t>
  </si>
  <si>
    <t>招引企业入驻情况</t>
  </si>
  <si>
    <t>园区活跃企业数增加数</t>
  </si>
  <si>
    <t>活跃企业数增长情况</t>
  </si>
  <si>
    <t>可持续影响</t>
  </si>
  <si>
    <t>园区进出口贸易额增长情况</t>
  </si>
  <si>
    <t>正增长</t>
  </si>
  <si>
    <t>空港片区近3年外贸进出口额持续增加</t>
  </si>
  <si>
    <t>受益对象满意度</t>
  </si>
  <si>
    <t>反映获补助受益对象的满意程度</t>
  </si>
  <si>
    <t>规范财务管理，对于各项资金使用情况确实做到有据可依，有据可查。</t>
  </si>
  <si>
    <t>审计报告数量</t>
  </si>
  <si>
    <t>形成最终审计报告个数</t>
  </si>
  <si>
    <t>审计报告总字数</t>
  </si>
  <si>
    <t>5000</t>
  </si>
  <si>
    <t>字</t>
  </si>
  <si>
    <t>形成审计报告的总字数。</t>
  </si>
  <si>
    <t>形成建议、意见条数</t>
  </si>
  <si>
    <t>条</t>
  </si>
  <si>
    <t>形成建议、意见的条数</t>
  </si>
  <si>
    <t>审计单位数</t>
  </si>
  <si>
    <t>审计单位数量</t>
  </si>
  <si>
    <t>审计问题整改率</t>
  </si>
  <si>
    <t>审计问题的整改</t>
  </si>
  <si>
    <t>审计项目完成及时率</t>
  </si>
  <si>
    <t>资金收支安全性及可靠性</t>
  </si>
  <si>
    <t>资金收支使用情况</t>
  </si>
  <si>
    <t>反映服务对象对审计工作的整体满意情况。
服务对象满意度=（对审计工作的整体满意的人数/问卷调查人数）*100%</t>
  </si>
  <si>
    <t>完成基地建设（各大学前期举办学术交流及组织领导双向拜访），完成基地运营（组织大学生现场教学，举办全国跨境电商+小语种语言论坛推介活动，组织跨境电商小语种招商活动）。</t>
  </si>
  <si>
    <t>基地建设、运营完成率</t>
  </si>
  <si>
    <t>完成基地建设运营，完成率=（实际完成量/计划完成量）*100%</t>
  </si>
  <si>
    <t>小语种翻译服务覆盖范围（语种数）</t>
  </si>
  <si>
    <t>种</t>
  </si>
  <si>
    <t>统计实际提供翻译服务的语种数量，覆盖范围=（实际覆盖量/计划覆盖量）</t>
  </si>
  <si>
    <t>提高小语种沟通效率与质量</t>
  </si>
  <si>
    <t>小语种沟通效率与质量提升程度，提升率=（实际提升量/计划提升量）</t>
  </si>
  <si>
    <t>小语种专业人才培养质量合格率</t>
  </si>
  <si>
    <t>培养高素质语言服务人才。合格率=（合格数/总数）*100%</t>
  </si>
  <si>
    <t>加强区内文化交流和理解</t>
  </si>
  <si>
    <t>统计年度内成功举办小语种文化交流活动次数</t>
  </si>
  <si>
    <t>项目建设完成的及时性</t>
  </si>
  <si>
    <t>完成基地建设运营，及时率=（实际反馈时间/计划反馈时间）*100%</t>
  </si>
  <si>
    <t>提升小语种语言服务能力</t>
  </si>
  <si>
    <t>提升</t>
  </si>
  <si>
    <t>反应项目的实施是否提升小语种语言服务能力</t>
  </si>
  <si>
    <t>违规事件</t>
  </si>
  <si>
    <t>反应通过完成基地建设运营，杜绝违规事件出现</t>
  </si>
  <si>
    <t>企业及用户满意度</t>
  </si>
  <si>
    <t>对语言服务基地满意度考核</t>
  </si>
  <si>
    <t>通过绿化美化建设，建成以乔木为主，乔灌草相结合、总量适宜、分布合理、生态和谐、环境优美、特色鲜明的园区绿色生态环境，建成区绿地率不低于20%</t>
  </si>
  <si>
    <t>建成区绿地率</t>
  </si>
  <si>
    <t>推动绿美园区持续建设工作，绿地率=（绿地面积/建成区规划用地面积）*100%</t>
  </si>
  <si>
    <t>种植植物种类</t>
  </si>
  <si>
    <t>园区内新增植物种类</t>
  </si>
  <si>
    <t>绿化景观提升率</t>
  </si>
  <si>
    <t>推动绿美园区持续建设工作。提升率=（提升量/总量）*100%</t>
  </si>
  <si>
    <t>绿化植物成活率</t>
  </si>
  <si>
    <t>推动绿美园区持续建设工作。成活率=（成活数/总数）*100%</t>
  </si>
  <si>
    <t>工程完成时间与预期比率</t>
  </si>
  <si>
    <t>100%</t>
  </si>
  <si>
    <t>年</t>
  </si>
  <si>
    <t>推动绿美园区持续建设工作，完成率=（实际反馈时间/计划反馈时间）*100%.</t>
  </si>
  <si>
    <t>园区形象</t>
  </si>
  <si>
    <t>推动绿美园区持续建设工作</t>
  </si>
  <si>
    <t>区内违规事件</t>
  </si>
  <si>
    <t>推动绿美园区持续建设工作，杜绝违规事件出现</t>
  </si>
  <si>
    <t>园区内企业及员工满意度</t>
  </si>
  <si>
    <t>对园区绿化美化满意度考核</t>
  </si>
  <si>
    <t>保障园区正常运营，按照省委、省政府和市委、市政府“大抓产业、主抓工业”的决策部署相关要求，围绕保税加工和保税物流“双轮驱动”、跨境电商等保税服务共同发展的“2+1+N”产业布局持续发力。一是发挥区位优势，争取政策支持，紧盯“四类产品”，提升综保区保税仓储质效，二是持续打造“中老铁路+”业务模式，努力形成“平台+物流”聚集效应，三是推动扩大黄金加工产能，持续壮大保税加工贸易，不断优化产业结构，力争园区加工贸易额实现每年两位数增长，加工贸易占园区业务比重不断提升，四是扩大跨境电商进口，提质跨境电商出口，助力“电商+直播”业务，保障园区跨境电商业务持续向好发展，五是依托海关P3实验室，推动生物医药、试剂等方面的检测业务落地，六是充分发挥优势，积极拓展“四区”保税业态及功能，为“四区”的发展提供外向型经济发展平台，七是优化营商环境，做好产业规划，加强对新企业及新项目的招引力度，不断增强园区发展活力。</t>
  </si>
  <si>
    <t>信息化运维保障时间</t>
  </si>
  <si>
    <t>365</t>
  </si>
  <si>
    <t>天</t>
  </si>
  <si>
    <t>信息化运维保障系统数</t>
  </si>
  <si>
    <t>信息化运维保障系统</t>
  </si>
  <si>
    <t>跨境电商单量</t>
  </si>
  <si>
    <t>350</t>
  </si>
  <si>
    <t>万单</t>
  </si>
  <si>
    <t>完成跨境电商单量</t>
  </si>
  <si>
    <t>消防检测面积</t>
  </si>
  <si>
    <t>29</t>
  </si>
  <si>
    <t>万平方米</t>
  </si>
  <si>
    <t>消防检测情况</t>
  </si>
  <si>
    <t>物业管理面积</t>
  </si>
  <si>
    <t>24</t>
  </si>
  <si>
    <t>园区物业管理面积</t>
  </si>
  <si>
    <t>信息化影响业务开展次数</t>
  </si>
  <si>
    <t>1.00</t>
  </si>
  <si>
    <t>信息化运维情况</t>
  </si>
  <si>
    <t>园区供水、供电保障</t>
  </si>
  <si>
    <t>正常</t>
  </si>
  <si>
    <t>园区供水、供电情况</t>
  </si>
  <si>
    <t>运维服务质量评价</t>
  </si>
  <si>
    <t>分</t>
  </si>
  <si>
    <t>信息化运维服务保障情况</t>
  </si>
  <si>
    <t>劳务派遣人员履职及保障考核</t>
  </si>
  <si>
    <t>良好</t>
  </si>
  <si>
    <t>劳务派遣人员服务情况</t>
  </si>
  <si>
    <t>物业服务质量评价</t>
  </si>
  <si>
    <t>93</t>
  </si>
  <si>
    <t>物业管理服务情况</t>
  </si>
  <si>
    <t>工作任务完成时间</t>
  </si>
  <si>
    <t>工作任务完成的及时性</t>
  </si>
  <si>
    <t>信息化运维故障响应、恢复、解决时效评价</t>
  </si>
  <si>
    <t>信息化运维时效</t>
  </si>
  <si>
    <t>1918</t>
  </si>
  <si>
    <t>工作任务成本节约性</t>
  </si>
  <si>
    <t>综保区范围内经营收入</t>
  </si>
  <si>
    <t>园区运营收入情况</t>
  </si>
  <si>
    <t>生态效益</t>
  </si>
  <si>
    <t>区内无纸化报关率</t>
  </si>
  <si>
    <t>区内无纸化报关程度</t>
  </si>
  <si>
    <t>园区企业、服务对象对运营单位服务满意度</t>
  </si>
  <si>
    <t>服务工作完成后，由海关及入区企业等单位进行满意度评分</t>
  </si>
  <si>
    <t>一、完成2025年度海关总署针对综保区绩效考核的工作要求；
二、实现年度企业引入、产业发展的目标要求；
三、积极探索研究新业务，促使新业务落地。</t>
  </si>
  <si>
    <t>开展外出招商活动</t>
  </si>
  <si>
    <t>组织外出招商</t>
  </si>
  <si>
    <t>参加各类展会</t>
  </si>
  <si>
    <t>接待来访、上门拜访企业</t>
  </si>
  <si>
    <t>开展项目包装</t>
  </si>
  <si>
    <t>针对园区土地、厂房、业务等策划包装招商项目</t>
  </si>
  <si>
    <t>对接重点企业</t>
  </si>
  <si>
    <t>对接三类500强、专精特新、独角兽、瞪羚、行业龙头等重点企业</t>
  </si>
  <si>
    <t>对接外资企业、外国投资商</t>
  </si>
  <si>
    <t>预算执行时序进度</t>
  </si>
  <si>
    <t>预算执行时间</t>
  </si>
  <si>
    <t>105</t>
  </si>
  <si>
    <t>项目预算执行情况</t>
  </si>
  <si>
    <t>引入企业</t>
  </si>
  <si>
    <t>注册企业数</t>
  </si>
  <si>
    <t>落地重点项目</t>
  </si>
  <si>
    <t>落地三类500强、专精特新、独角兽、瞪羚、行业龙头等重点企业、产业</t>
  </si>
  <si>
    <t>昆明综合保税区知名度</t>
  </si>
  <si>
    <t>显著提升</t>
  </si>
  <si>
    <t>园区知名度、认可度提升</t>
  </si>
  <si>
    <t>储备项目数</t>
  </si>
  <si>
    <t>对接洽谈后有落地意向的储备项目数量</t>
  </si>
  <si>
    <t>相关人员对招商引资服务满意度</t>
  </si>
  <si>
    <t>各级人员对园区招商工作的认可程度</t>
  </si>
  <si>
    <t>通过法律顾问的参与，提供法律咨询意见完成率达到100%，提供法律意见采纳率达到80%，通过项目的实施有效防范管委会法律风险，杜绝违规事件的发生，使管委会人员满意度达到95%以上。</t>
  </si>
  <si>
    <t>提供法律咨询意见完成率</t>
  </si>
  <si>
    <t>通过法律顾问对相关工作事项提供法律审核意见，完成率=（实际完成咨询数/计划完成咨询数）*100%</t>
  </si>
  <si>
    <t>提供法律意见书数量</t>
  </si>
  <si>
    <t>法律意见书数量</t>
  </si>
  <si>
    <t>开展法律知识培训</t>
  </si>
  <si>
    <t>法律知识培训次数</t>
  </si>
  <si>
    <t>提供法律意见采纳率</t>
  </si>
  <si>
    <t>反应提供法律咨询方提供意见本单位的采纳情况。采纳率=（实际采纳数/计划采纳数）*100%</t>
  </si>
  <si>
    <t>法律咨询需求提出后回复的及时性</t>
  </si>
  <si>
    <t>由法律顾问在规定时间内及时提供法律审核意见，及时率=（实际反馈时间/计划反馈时间）*100%.</t>
  </si>
  <si>
    <t>法律咨询响应时间</t>
  </si>
  <si>
    <t>防范管委会法律风险</t>
  </si>
  <si>
    <t>反应项目的实施是否防范管委会法律风险。</t>
  </si>
  <si>
    <t>反应通过法律咨询服务，杜绝违规事件出现。</t>
  </si>
  <si>
    <t>对聘请的法律顾问服务质量满意度考核。</t>
  </si>
  <si>
    <t>按市政府批示保障管委会办公用房</t>
  </si>
  <si>
    <t>办公用房面积</t>
  </si>
  <si>
    <t>374</t>
  </si>
  <si>
    <t>平方米</t>
  </si>
  <si>
    <t>反映管委会绑定用房面积</t>
  </si>
  <si>
    <t>业务用房面积</t>
  </si>
  <si>
    <t>反映管委会业务用房面积</t>
  </si>
  <si>
    <t>办公用房质量问题</t>
  </si>
  <si>
    <t>反映管委会办公用房是否出现质量问题</t>
  </si>
  <si>
    <t>支付时限</t>
  </si>
  <si>
    <t>2025年6月30日</t>
  </si>
  <si>
    <t>日</t>
  </si>
  <si>
    <t>反映管委会支付房租时限</t>
  </si>
  <si>
    <t>确保管委会办公条件，具有可持续性保障率</t>
  </si>
  <si>
    <t>确保管委会办公条件</t>
  </si>
  <si>
    <t>职工对办公用房使用满意度</t>
  </si>
  <si>
    <t>95%及以上</t>
  </si>
  <si>
    <t>元/人</t>
  </si>
  <si>
    <t>对干部职工内部调查</t>
  </si>
  <si>
    <t>做好商品展示中心及航空物流基地项目竣工决算审计工作，保障建设资金合理、合法使用，正确评价投资效果，促进总结建设经验，及时确定已建成资产价值，保障资产及时入账。</t>
  </si>
  <si>
    <t>参与检查(核查)人数</t>
  </si>
  <si>
    <t>人</t>
  </si>
  <si>
    <t>反映参与检查核查的工作人数。</t>
  </si>
  <si>
    <t>完成检查报告数量</t>
  </si>
  <si>
    <t>反映检查核查形成的报告（总结）个数。</t>
  </si>
  <si>
    <t>开展检查（核查）次数</t>
  </si>
  <si>
    <t>反映检查核查的次数情况。</t>
  </si>
  <si>
    <t>开展检查（核查）项数</t>
  </si>
  <si>
    <t>反应检查核查的项目情况</t>
  </si>
  <si>
    <t>检查（核查）任务完成率</t>
  </si>
  <si>
    <t>反映检查工作的执行情况。
检查任务完成率=实际完成检查（核查）任务数/计划完成检查（核查）任务数*100%</t>
  </si>
  <si>
    <t>审计报告出具要求</t>
  </si>
  <si>
    <t>按照相关财经法律法规要求出具</t>
  </si>
  <si>
    <t>反应审计报告出具质量</t>
  </si>
  <si>
    <t>竣工结算资料报审和审计过程中问题协调处理及时率</t>
  </si>
  <si>
    <t>检查竣工结算资料按时报送和问题处理时效</t>
  </si>
  <si>
    <t>检查（核查）结果公开率</t>
  </si>
  <si>
    <t>反映相关检查核查结果依法公开情况。
检查结果公开率</t>
  </si>
  <si>
    <t>建设资金使用情况</t>
  </si>
  <si>
    <t>合理合法使用</t>
  </si>
  <si>
    <t>反映建设资金使用情况</t>
  </si>
  <si>
    <t>问题整改落实率</t>
  </si>
  <si>
    <t>反映检查核查发现问题的整改落实情况。
问题整改落实率=（实际整改问题数/现场检查发现问题数）*100%</t>
  </si>
  <si>
    <t>检查（核查）人员被投诉次数</t>
  </si>
  <si>
    <t>反映服务对象对检查核查工作的整体满意情况。</t>
  </si>
  <si>
    <t>审计工作评价</t>
  </si>
  <si>
    <t>反映服务对象对检查核查工作的整体满意情况</t>
  </si>
  <si>
    <t>保障管委会OA办公系统网络访问正常及移动公系统正常运行。</t>
  </si>
  <si>
    <t>运维年数</t>
  </si>
  <si>
    <t>反映信息系统建设及运维成本的控制情况</t>
  </si>
  <si>
    <t>信息系统建设变更率</t>
  </si>
  <si>
    <t>反映信息系统建设过程中对质量的控制情况。
信息系统建设变更率=（建设过程中变更内容/计划建设内容）*100%。</t>
  </si>
  <si>
    <t>信息数据安全</t>
  </si>
  <si>
    <t>反映信息系统相关数据安全的保障情况</t>
  </si>
  <si>
    <t>系统终验时间偏差率</t>
  </si>
  <si>
    <t>反映系统建设最终验收与计划时间的偏差情况。
系统终验时间偏差率=(统建设最终验收时间-计划终验时间)/计划完成时间*100</t>
  </si>
  <si>
    <t>系统初验时间偏差率</t>
  </si>
  <si>
    <t>反映系统建设初步验收与计划时间的偏差情况。
系统初验时间偏差率=(系统初验        时间-计划初验时间)/计划完成时间*100%</t>
  </si>
  <si>
    <t>系统全年正常运行时长</t>
  </si>
  <si>
    <t>300</t>
  </si>
  <si>
    <t>反映信息系统全年正常运行时间情况。</t>
  </si>
  <si>
    <t>系统正常使用年限</t>
  </si>
  <si>
    <t>反映系统正常使用期限</t>
  </si>
  <si>
    <t>使用人员满意度度</t>
  </si>
  <si>
    <t>反映使用对象对信息系统使用的满意度。
使用人员满意度=（对信息系统满意的使用人员/问卷调查人数）*100%</t>
  </si>
  <si>
    <t>一是档案目录数字化；二是档案全文数字化，实现截至到2023年的档案电子化工作，冲破档案利用的局限，使档案从保管和利用职能向信息采集、管理和服务职能转变，实现档案信息资源合理配置、科学管理。</t>
  </si>
  <si>
    <t>完成档案数字化加工</t>
  </si>
  <si>
    <t>数字化加工档案数量</t>
  </si>
  <si>
    <t>任务及时完成率</t>
  </si>
  <si>
    <t>工期控制率</t>
  </si>
  <si>
    <t>反映工期控制情况。
工期控制率=实际工期/计划工期×100%。</t>
  </si>
  <si>
    <t>受益人群覆盖率</t>
  </si>
  <si>
    <t>反映项目设计受益人群或地区的实现情况。
受益人群覆盖率=（实际实现受益人群数/计划实现受益人群数）*100%</t>
  </si>
  <si>
    <t>无纸化办公</t>
  </si>
  <si>
    <t>无纸化办公增加率</t>
  </si>
  <si>
    <t>使用年限</t>
  </si>
  <si>
    <t>通过数字化档案加工使用年限反映可持续的效果。</t>
  </si>
  <si>
    <t>受益人群满意度</t>
  </si>
  <si>
    <t>调查人群中对电子档案运行的满意度。
受益人群覆盖率=（调查人群中对设施建设或设施运行的人数/问卷调查人数）*100%</t>
  </si>
  <si>
    <t>在全力推动昆明综保区高水平开放高质量发展过程中向全省和全国立体化、多维度展示昆明综保区改革发展、强化自身建设的精神风貌、服务营商环境建设的先进理念、优惠政策措施等，为推动综保区各项事业的发展营造良好的社会环境和舆论氛围。</t>
  </si>
  <si>
    <t>公开发放的宣传材料数量</t>
  </si>
  <si>
    <t>份（部、个、幅、条）</t>
  </si>
  <si>
    <t>反映制作宣传横幅、宣传册等的数量情况。</t>
  </si>
  <si>
    <t>发布稿件数量</t>
  </si>
  <si>
    <t>篇</t>
  </si>
  <si>
    <t>反映通过相关媒体、网络等发布或推送稿件的篇数情况。</t>
  </si>
  <si>
    <t>宣传活动举办次数</t>
  </si>
  <si>
    <t>反映组织宣传活动次数的情况。</t>
  </si>
  <si>
    <t>发布短视频数量</t>
  </si>
  <si>
    <t>反映通过相关媒体、网络等发布或推送短视频的数量情况。</t>
  </si>
  <si>
    <t>宣传平台文章发布数量及浏览量</t>
  </si>
  <si>
    <t>发布100条信息；平台浏览次数一万次</t>
  </si>
  <si>
    <t>及时率</t>
  </si>
  <si>
    <t>反映事实发生与作为宣传事实发生之间的时间差距情况。</t>
  </si>
  <si>
    <t>发布稿件（短视频）原创率</t>
  </si>
  <si>
    <t>发布稿件（短视频）原创率=发布或推送的原创稿件（短视频）数量/发布或推送的稿件（短视频）总数量*100%
适用于有原创要求的稿件或短视频，如购买信息、转载等没有自创要求的不适用该指标。</t>
  </si>
  <si>
    <t>错漏率</t>
  </si>
  <si>
    <t>错漏率=发生错漏的宣传信息条数/发布信息总条数*100%</t>
  </si>
  <si>
    <t>宣传平台信息日常管理及维护</t>
  </si>
  <si>
    <t>准确度90%</t>
  </si>
  <si>
    <t>宣传平台日常维护</t>
  </si>
  <si>
    <t>计划完成率</t>
  </si>
  <si>
    <t>计划完成率=在规定时间内宣传任务完成数/宣传任务计划数*100%</t>
  </si>
  <si>
    <t>宣传内容知晓率</t>
  </si>
  <si>
    <t>70</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</si>
  <si>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</si>
  <si>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社会公众满意度</t>
  </si>
  <si>
    <t>反映社会公众对宣传的满意程度。</t>
  </si>
  <si>
    <t>预算06表</t>
  </si>
  <si>
    <t>政府性基金预算支出预算表</t>
  </si>
  <si>
    <t>单位名称：昆明市发展和改革委员会</t>
  </si>
  <si>
    <t>政府性基金预算支出</t>
  </si>
  <si>
    <t>本单位无此事项内容公开，故此表为空表</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</si>
  <si>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</si>
  <si>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</si>
  <si>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</si>
  <si>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</si>
  <si>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</si>
  <si>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</si>
  <si>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</si>
  <si>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</si>
  <si>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</si>
  <si>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</si>
  <si>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</si>
  <si>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公车加油</t>
  </si>
  <si>
    <t>车辆加油、添加燃料服务</t>
  </si>
  <si>
    <t>元</t>
  </si>
  <si>
    <t>公车保养</t>
  </si>
  <si>
    <t>车辆维修和保养服务</t>
  </si>
  <si>
    <t>公车保险</t>
  </si>
  <si>
    <t>机动车保险服务</t>
  </si>
  <si>
    <t>复印纸</t>
  </si>
  <si>
    <t>商品展示中心及航空物流基地项目竣工决算审计</t>
  </si>
  <si>
    <t>审计服务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</si>
  <si>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</si>
  <si>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</si>
  <si>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</si>
  <si>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</si>
  <si>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</si>
  <si>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</si>
  <si>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</si>
  <si>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</si>
  <si>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法律顾问咨询服务</t>
  </si>
  <si>
    <t>B0102 法律咨询服务</t>
  </si>
  <si>
    <t>B 政府履职辅助性服务</t>
  </si>
  <si>
    <t>宣传工作专项服务</t>
  </si>
  <si>
    <t>A1501 公共信息服务</t>
  </si>
  <si>
    <t>A 公共服务</t>
  </si>
  <si>
    <t>充分发挥主流媒体专业的采编优势和内容生产、策划能力，依托人民网、新华网等全媒体宣传平台，共同策划重大宣传选题，全面挖掘、提炼保税区发展过程中呈现出来的系列新做法、新经验、新亮点等，紧跟中央和省市政策以及日常工作进程策划系列宣传选题，对综保区进行全方位、深层次、多角度宣传报道。按照市委对意识形态工作的要求和昆明综保区年度工作计划，整合各类资源，组织召开新闻发布会，邀请中央和省、市主流媒体现场报道</t>
  </si>
  <si>
    <t>数字信息化加工服务</t>
  </si>
  <si>
    <t>B1202 档案服务</t>
  </si>
  <si>
    <t>做好工作档案及人事档案的数字信息化加工工作</t>
  </si>
  <si>
    <t>B0302 审计服务</t>
  </si>
  <si>
    <t xml:space="preserve">对综保区商品展示中心及航空物流基地项目财务决算审计，包括事项真实性、合法性或者有效性的审计监督。建设审批程序执行情况、建设项目组织管理制度执行情况、项目概（预）算编制、审批、调整、执行、验收情况、项目资金来源和到位的情况、
竣工工程概况表、竣工财务决算表、交付使用资产总表表和明细表的情况等
</t>
  </si>
  <si>
    <t>综保区官网运维服务</t>
  </si>
  <si>
    <t>B1001 机关信息系统开发与维护服务</t>
  </si>
  <si>
    <t>与昆明信息港传媒有限责任公司签订合同，对昆明综保区报送的信息在昆明综保区专题网站上进行发布，及时进行信息更新</t>
  </si>
  <si>
    <t>电子政务外网专线</t>
  </si>
  <si>
    <t>B1003 网络接入服务</t>
  </si>
  <si>
    <t>为了做好昆明市政务云信息化系统集约化建设工作，顺畅访问昆明市一体化电子公文交换平台系统开展工作，以及为非涉密国产终端连接天融信主机监控与安全审计系统，终端上软件、病毒库升级和系统更新，需要通信公司提供一条速率为100M的电子政务外网（从呈贡到昆明综合保税区服务中心）</t>
  </si>
  <si>
    <t>内控风险综合服务</t>
  </si>
  <si>
    <t>针对综保区重点领域项目专项资金进行重点绩效评价及内审，按照省市财政部门有关规定，为绩效自评和绩效评价提供专业技术支撑、配合对绩效评价指标体系进行优化，对绩效目标执行情况和绩效发现问题进行整理汇总，协助开展整改情况跟踪，确保资金使用及绩效目标设立及预算执行过程中绩效跟踪工作开展。</t>
  </si>
  <si>
    <t>保障国际贸易业务高质量创新发展</t>
  </si>
  <si>
    <t>B0701 评审服务</t>
  </si>
  <si>
    <t>每年定期为昆明综合保税区区内企业提供海关特殊监管区相关税收知识培训及税收政策运用实操指导；辅助研究昆明综合保税区税收优惠政策，优化营商服务软环境；完成入区企业报送的数据信息审核并出具专业审计报告;按照保税区管委会的要求，做好目标企业的税收分析申报、业务咨询服务等相关工作，针对目标企业经济效益评价和项目目标绩效进行辅助分析。</t>
  </si>
  <si>
    <t>安全生产专家咨询服务</t>
  </si>
  <si>
    <t>A0101 公共安全隐患排查治理服务</t>
  </si>
  <si>
    <t>综保区安全生产监管面临多重挑战，急需提升监管效能。当前，监管手段单一、队伍专业程度不足以及人员短缺等问题，严重制约了安全生产监管工作的有效实施。为全面加强安全生产管理，及时发现并消除安全隐患，计划邀请具备高度专业能力的第三方安全咨询单位，协助开展全面深入的安全生产检查工作。以其专业知识、先进技术和行业经验，帮助我们优化监管手段、提升队伍专业水平，并补充监管力量，构建更加科学、高效的安全生产监管体系</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</si>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</sst>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numFmts count="9">
    <numFmt numFmtId="176" formatCode="yyyy/mm/dd"/>
    <numFmt numFmtId="43" formatCode="_ * #,##0.00_ ;_ * \-#,##0.00_ ;_ * &quot;-&quot;??_ ;_ @_ "/>
    <numFmt numFmtId="42" formatCode="_ &quot;￥&quot;* #,##0_ ;_ &quot;￥&quot;* \-#,##0_ ;_ &quot;￥&quot;* &quot;-&quot;_ ;_ @_ "/>
    <numFmt numFmtId="44" formatCode="_ &quot;￥&quot;* #,##0.00_ ;_ &quot;￥&quot;* \-#,##0.00_ ;_ &quot;￥&quot;* &quot;-&quot;??_ ;_ @_ "/>
    <numFmt numFmtId="177" formatCode="yyyy/mm/dd\ hh:mm:ss"/>
    <numFmt numFmtId="41" formatCode="_ * #,##0_ ;_ * \-#,##0_ ;_ * &quot;-&quot;_ ;_ @_ "/>
    <numFmt numFmtId="178" formatCode="#,##0;\-#,##0;;@"/>
    <numFmt numFmtId="179" formatCode="#,##0.00;\-#,##0.00;;@"/>
    <numFmt numFmtId="180" formatCode="hh:mm:ss"/>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b/>
      <sz val="11"/>
      <color theme="3"/>
      <name val="宋体"/>
      <charset val="134"/>
      <scheme val="minor"/>
    </font>
    <font>
      <sz val="11"/>
      <color theme="0"/>
      <name val="宋体"/>
      <charset val="0"/>
      <scheme val="minor"/>
    </font>
    <font>
      <b/>
      <sz val="18"/>
      <color theme="3"/>
      <name val="宋体"/>
      <charset val="134"/>
      <scheme val="minor"/>
    </font>
    <font>
      <sz val="9"/>
      <name val="宋体"/>
      <charset val="134"/>
    </font>
    <font>
      <sz val="11"/>
      <color rgb="FF3F3F76"/>
      <name val="宋体"/>
      <charset val="0"/>
      <scheme val="minor"/>
    </font>
    <font>
      <sz val="11"/>
      <color rgb="FF9C0006"/>
      <name val="宋体"/>
      <charset val="0"/>
      <scheme val="minor"/>
    </font>
    <font>
      <u/>
      <sz val="11"/>
      <color rgb="FF0000FF"/>
      <name val="宋体"/>
      <charset val="0"/>
      <scheme val="minor"/>
    </font>
    <font>
      <sz val="11"/>
      <color rgb="FF006100"/>
      <name val="宋体"/>
      <charset val="0"/>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1"/>
      <color theme="1"/>
      <name val="宋体"/>
      <charset val="0"/>
      <scheme val="minor"/>
    </font>
    <font>
      <b/>
      <sz val="11"/>
      <color rgb="FFFA7D00"/>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9C6500"/>
      <name val="宋体"/>
      <charset val="0"/>
      <scheme val="minor"/>
    </font>
    <font>
      <b/>
      <sz val="11"/>
      <color rgb="FF3F3F3F"/>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5"/>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8"/>
        <bgColor indexed="64"/>
      </patternFill>
    </fill>
    <fill>
      <patternFill patternType="solid">
        <fgColor theme="7"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7">
    <xf numFmtId="0" fontId="0" fillId="0" borderId="0"/>
    <xf numFmtId="42" fontId="0" fillId="0" borderId="0" applyFont="0" applyFill="0" applyBorder="0" applyAlignment="0" applyProtection="0">
      <alignment vertical="center"/>
    </xf>
    <xf numFmtId="0" fontId="15" fillId="11" borderId="0" applyNumberFormat="0" applyBorder="0" applyAlignment="0" applyProtection="0">
      <alignment vertical="center"/>
    </xf>
    <xf numFmtId="0" fontId="20" fillId="1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19" fillId="0" borderId="7">
      <alignment horizontal="right" vertical="center"/>
    </xf>
    <xf numFmtId="0" fontId="15" fillId="7" borderId="0" applyNumberFormat="0" applyBorder="0" applyAlignment="0" applyProtection="0">
      <alignment vertical="center"/>
    </xf>
    <xf numFmtId="0" fontId="21" fillId="15" borderId="0" applyNumberFormat="0" applyBorder="0" applyAlignment="0" applyProtection="0">
      <alignment vertical="center"/>
    </xf>
    <xf numFmtId="43" fontId="0" fillId="0" borderId="0" applyFont="0" applyFill="0" applyBorder="0" applyAlignment="0" applyProtection="0">
      <alignment vertical="center"/>
    </xf>
    <xf numFmtId="0" fontId="17" fillId="1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176" fontId="19" fillId="0" borderId="7">
      <alignment horizontal="right" vertical="center"/>
    </xf>
    <xf numFmtId="0" fontId="24" fillId="0" borderId="0" applyNumberFormat="0" applyFill="0" applyBorder="0" applyAlignment="0" applyProtection="0">
      <alignment vertical="center"/>
    </xf>
    <xf numFmtId="0" fontId="0" fillId="20" borderId="15" applyNumberFormat="0" applyFont="0" applyAlignment="0" applyProtection="0">
      <alignment vertical="center"/>
    </xf>
    <xf numFmtId="0" fontId="17" fillId="22" borderId="0" applyNumberFormat="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0" borderId="17" applyNumberFormat="0" applyFill="0" applyAlignment="0" applyProtection="0">
      <alignment vertical="center"/>
    </xf>
    <xf numFmtId="0" fontId="17" fillId="12" borderId="0" applyNumberFormat="0" applyBorder="0" applyAlignment="0" applyProtection="0">
      <alignment vertical="center"/>
    </xf>
    <xf numFmtId="0" fontId="16" fillId="0" borderId="19" applyNumberFormat="0" applyFill="0" applyAlignment="0" applyProtection="0">
      <alignment vertical="center"/>
    </xf>
    <xf numFmtId="0" fontId="17" fillId="6" borderId="0" applyNumberFormat="0" applyBorder="0" applyAlignment="0" applyProtection="0">
      <alignment vertical="center"/>
    </xf>
    <xf numFmtId="0" fontId="33" fillId="23" borderId="20" applyNumberFormat="0" applyAlignment="0" applyProtection="0">
      <alignment vertical="center"/>
    </xf>
    <xf numFmtId="0" fontId="28" fillId="23" borderId="14" applyNumberFormat="0" applyAlignment="0" applyProtection="0">
      <alignment vertical="center"/>
    </xf>
    <xf numFmtId="0" fontId="34" fillId="26" borderId="21" applyNumberFormat="0" applyAlignment="0" applyProtection="0">
      <alignment vertical="center"/>
    </xf>
    <xf numFmtId="0" fontId="15" fillId="21" borderId="0" applyNumberFormat="0" applyBorder="0" applyAlignment="0" applyProtection="0">
      <alignment vertical="center"/>
    </xf>
    <xf numFmtId="0" fontId="17" fillId="16" borderId="0" applyNumberFormat="0" applyBorder="0" applyAlignment="0" applyProtection="0">
      <alignment vertical="center"/>
    </xf>
    <xf numFmtId="0" fontId="31" fillId="0" borderId="18" applyNumberFormat="0" applyFill="0" applyAlignment="0" applyProtection="0">
      <alignment vertical="center"/>
    </xf>
    <xf numFmtId="0" fontId="27" fillId="0" borderId="16" applyNumberFormat="0" applyFill="0" applyAlignment="0" applyProtection="0">
      <alignment vertical="center"/>
    </xf>
    <xf numFmtId="0" fontId="23" fillId="18" borderId="0" applyNumberFormat="0" applyBorder="0" applyAlignment="0" applyProtection="0">
      <alignment vertical="center"/>
    </xf>
    <xf numFmtId="0" fontId="32" fillId="25" borderId="0" applyNumberFormat="0" applyBorder="0" applyAlignment="0" applyProtection="0">
      <alignment vertical="center"/>
    </xf>
    <xf numFmtId="10" fontId="19" fillId="0" borderId="7">
      <alignment horizontal="right" vertical="center"/>
    </xf>
    <xf numFmtId="0" fontId="15" fillId="32" borderId="0" applyNumberFormat="0" applyBorder="0" applyAlignment="0" applyProtection="0">
      <alignment vertical="center"/>
    </xf>
    <xf numFmtId="0" fontId="17" fillId="33" borderId="0" applyNumberFormat="0" applyBorder="0" applyAlignment="0" applyProtection="0">
      <alignment vertical="center"/>
    </xf>
    <xf numFmtId="0" fontId="15" fillId="24" borderId="0" applyNumberFormat="0" applyBorder="0" applyAlignment="0" applyProtection="0">
      <alignment vertical="center"/>
    </xf>
    <xf numFmtId="0" fontId="15" fillId="13" borderId="0" applyNumberFormat="0" applyBorder="0" applyAlignment="0" applyProtection="0">
      <alignment vertical="center"/>
    </xf>
    <xf numFmtId="0" fontId="15" fillId="31" borderId="0" applyNumberFormat="0" applyBorder="0" applyAlignment="0" applyProtection="0">
      <alignment vertical="center"/>
    </xf>
    <xf numFmtId="0" fontId="15" fillId="10" borderId="0" applyNumberFormat="0" applyBorder="0" applyAlignment="0" applyProtection="0">
      <alignment vertical="center"/>
    </xf>
    <xf numFmtId="0" fontId="17" fillId="5" borderId="0" applyNumberFormat="0" applyBorder="0" applyAlignment="0" applyProtection="0">
      <alignment vertical="center"/>
    </xf>
    <xf numFmtId="0" fontId="17" fillId="29" borderId="0" applyNumberFormat="0" applyBorder="0" applyAlignment="0" applyProtection="0">
      <alignment vertical="center"/>
    </xf>
    <xf numFmtId="0" fontId="15" fillId="4" borderId="0" applyNumberFormat="0" applyBorder="0" applyAlignment="0" applyProtection="0">
      <alignment vertical="center"/>
    </xf>
    <xf numFmtId="0" fontId="15" fillId="28" borderId="0" applyNumberFormat="0" applyBorder="0" applyAlignment="0" applyProtection="0">
      <alignment vertical="center"/>
    </xf>
    <xf numFmtId="0" fontId="17" fillId="27" borderId="0" applyNumberFormat="0" applyBorder="0" applyAlignment="0" applyProtection="0">
      <alignment vertical="center"/>
    </xf>
    <xf numFmtId="0" fontId="15" fillId="3" borderId="0" applyNumberFormat="0" applyBorder="0" applyAlignment="0" applyProtection="0">
      <alignment vertical="center"/>
    </xf>
    <xf numFmtId="0" fontId="17" fillId="9" borderId="0" applyNumberFormat="0" applyBorder="0" applyAlignment="0" applyProtection="0">
      <alignment vertical="center"/>
    </xf>
    <xf numFmtId="0" fontId="17" fillId="8" borderId="0" applyNumberFormat="0" applyBorder="0" applyAlignment="0" applyProtection="0">
      <alignment vertical="center"/>
    </xf>
    <xf numFmtId="0" fontId="15" fillId="30" borderId="0" applyNumberFormat="0" applyBorder="0" applyAlignment="0" applyProtection="0">
      <alignment vertical="center"/>
    </xf>
    <xf numFmtId="0" fontId="17" fillId="19" borderId="0" applyNumberFormat="0" applyBorder="0" applyAlignment="0" applyProtection="0">
      <alignment vertical="center"/>
    </xf>
    <xf numFmtId="179" fontId="19" fillId="0" borderId="7">
      <alignment horizontal="right" vertical="center"/>
    </xf>
    <xf numFmtId="49" fontId="19" fillId="0" borderId="7">
      <alignment horizontal="left" vertical="center" wrapText="1"/>
    </xf>
    <xf numFmtId="179" fontId="19" fillId="0" borderId="7">
      <alignment horizontal="right" vertical="center"/>
    </xf>
    <xf numFmtId="180" fontId="19" fillId="0" borderId="7">
      <alignment horizontal="right" vertical="center"/>
    </xf>
    <xf numFmtId="178" fontId="19" fillId="0" borderId="7">
      <alignment horizontal="right" vertical="center"/>
    </xf>
  </cellStyleXfs>
  <cellXfs count="197">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9"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8" fontId="5" fillId="0" borderId="7" xfId="56" applyNumberFormat="1" applyFont="1" applyBorder="1" applyAlignment="1">
      <alignment horizontal="center" vertical="center"/>
    </xf>
    <xf numFmtId="178"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9"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7" activePane="bottomLeft" state="frozen"/>
      <selection/>
      <selection pane="bottomLeft" activeCell="A1" sqref="A1"/>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tr">
        <f>"单位名称："&amp;"昆明综合保税区管理委员会"</f>
        <v>单位名称：昆明综合保税区管理委员会</v>
      </c>
      <c r="B4" s="161"/>
      <c r="D4" s="141" t="s">
        <v>1</v>
      </c>
    </row>
    <row r="5" ht="23.25" customHeight="1" spans="1:4">
      <c r="A5" s="162" t="s">
        <v>2</v>
      </c>
      <c r="B5" s="163"/>
      <c r="C5" s="162" t="s">
        <v>3</v>
      </c>
      <c r="D5" s="163"/>
    </row>
    <row r="6" ht="24" customHeight="1" spans="1:4">
      <c r="A6" s="162" t="s">
        <v>4</v>
      </c>
      <c r="B6" s="162" t="s">
        <v>5</v>
      </c>
      <c r="C6" s="162" t="s">
        <v>6</v>
      </c>
      <c r="D6" s="162" t="s">
        <v>5</v>
      </c>
    </row>
    <row r="7" ht="17.25" customHeight="1" spans="1:4">
      <c r="A7" s="164" t="s">
        <v>7</v>
      </c>
      <c r="B7" s="80">
        <v>44111451.68</v>
      </c>
      <c r="C7" s="164" t="s">
        <v>8</v>
      </c>
      <c r="D7" s="80">
        <v>43004907.68</v>
      </c>
    </row>
    <row r="8" ht="17.25" customHeight="1" spans="1:4">
      <c r="A8" s="164" t="s">
        <v>9</v>
      </c>
      <c r="B8" s="80"/>
      <c r="C8" s="164" t="s">
        <v>10</v>
      </c>
      <c r="D8" s="80"/>
    </row>
    <row r="9" ht="17.25" customHeight="1" spans="1:4">
      <c r="A9" s="164" t="s">
        <v>11</v>
      </c>
      <c r="B9" s="80"/>
      <c r="C9" s="196" t="s">
        <v>12</v>
      </c>
      <c r="D9" s="80"/>
    </row>
    <row r="10" ht="17.25" customHeight="1" spans="1:4">
      <c r="A10" s="164" t="s">
        <v>13</v>
      </c>
      <c r="B10" s="80"/>
      <c r="C10" s="196" t="s">
        <v>14</v>
      </c>
      <c r="D10" s="80"/>
    </row>
    <row r="11" ht="17.25" customHeight="1" spans="1:4">
      <c r="A11" s="164" t="s">
        <v>15</v>
      </c>
      <c r="B11" s="80"/>
      <c r="C11" s="196" t="s">
        <v>16</v>
      </c>
      <c r="D11" s="80"/>
    </row>
    <row r="12" ht="17.25" customHeight="1" spans="1:4">
      <c r="A12" s="164" t="s">
        <v>17</v>
      </c>
      <c r="B12" s="80"/>
      <c r="C12" s="196" t="s">
        <v>18</v>
      </c>
      <c r="D12" s="80"/>
    </row>
    <row r="13" ht="17.25" customHeight="1" spans="1:4">
      <c r="A13" s="164" t="s">
        <v>19</v>
      </c>
      <c r="B13" s="80"/>
      <c r="C13" s="32" t="s">
        <v>20</v>
      </c>
      <c r="D13" s="80"/>
    </row>
    <row r="14" ht="17.25" customHeight="1" spans="1:4">
      <c r="A14" s="164" t="s">
        <v>21</v>
      </c>
      <c r="B14" s="80"/>
      <c r="C14" s="32" t="s">
        <v>22</v>
      </c>
      <c r="D14" s="80">
        <v>473389</v>
      </c>
    </row>
    <row r="15" ht="17.25" customHeight="1" spans="1:4">
      <c r="A15" s="164" t="s">
        <v>23</v>
      </c>
      <c r="B15" s="80"/>
      <c r="C15" s="32" t="s">
        <v>24</v>
      </c>
      <c r="D15" s="80">
        <v>313667</v>
      </c>
    </row>
    <row r="16" ht="17.25" customHeight="1" spans="1:4">
      <c r="A16" s="164" t="s">
        <v>25</v>
      </c>
      <c r="B16" s="80"/>
      <c r="C16" s="32" t="s">
        <v>26</v>
      </c>
      <c r="D16" s="80"/>
    </row>
    <row r="17" ht="17.25" customHeight="1" spans="1:4">
      <c r="A17" s="146"/>
      <c r="B17" s="80"/>
      <c r="C17" s="32" t="s">
        <v>27</v>
      </c>
      <c r="D17" s="80"/>
    </row>
    <row r="18" ht="17.25" customHeight="1" spans="1:4">
      <c r="A18" s="165"/>
      <c r="B18" s="80"/>
      <c r="C18" s="32" t="s">
        <v>28</v>
      </c>
      <c r="D18" s="80"/>
    </row>
    <row r="19" ht="17.25" customHeight="1" spans="1:4">
      <c r="A19" s="165"/>
      <c r="B19" s="80"/>
      <c r="C19" s="32" t="s">
        <v>29</v>
      </c>
      <c r="D19" s="80"/>
    </row>
    <row r="20" ht="17.25" customHeight="1" spans="1:4">
      <c r="A20" s="165"/>
      <c r="B20" s="80"/>
      <c r="C20" s="32" t="s">
        <v>30</v>
      </c>
      <c r="D20" s="80"/>
    </row>
    <row r="21" ht="17.25" customHeight="1" spans="1:4">
      <c r="A21" s="165"/>
      <c r="B21" s="80"/>
      <c r="C21" s="32" t="s">
        <v>31</v>
      </c>
      <c r="D21" s="80"/>
    </row>
    <row r="22" ht="17.25" customHeight="1" spans="1:4">
      <c r="A22" s="165"/>
      <c r="B22" s="80"/>
      <c r="C22" s="32" t="s">
        <v>32</v>
      </c>
      <c r="D22" s="80"/>
    </row>
    <row r="23" ht="17.25" customHeight="1" spans="1:4">
      <c r="A23" s="165"/>
      <c r="B23" s="80"/>
      <c r="C23" s="32" t="s">
        <v>33</v>
      </c>
      <c r="D23" s="80"/>
    </row>
    <row r="24" ht="17.25" customHeight="1" spans="1:4">
      <c r="A24" s="165"/>
      <c r="B24" s="80"/>
      <c r="C24" s="32" t="s">
        <v>34</v>
      </c>
      <c r="D24" s="80"/>
    </row>
    <row r="25" ht="17.25" customHeight="1" spans="1:4">
      <c r="A25" s="165"/>
      <c r="B25" s="80"/>
      <c r="C25" s="32" t="s">
        <v>35</v>
      </c>
      <c r="D25" s="80">
        <v>319488</v>
      </c>
    </row>
    <row r="26" ht="17.25" customHeight="1" spans="1:4">
      <c r="A26" s="165"/>
      <c r="B26" s="80"/>
      <c r="C26" s="32" t="s">
        <v>36</v>
      </c>
      <c r="D26" s="80"/>
    </row>
    <row r="27" ht="17.25" customHeight="1" spans="1:4">
      <c r="A27" s="165"/>
      <c r="B27" s="80"/>
      <c r="C27" s="146" t="s">
        <v>37</v>
      </c>
      <c r="D27" s="80"/>
    </row>
    <row r="28" ht="17.25" customHeight="1" spans="1:4">
      <c r="A28" s="165"/>
      <c r="B28" s="80"/>
      <c r="C28" s="32" t="s">
        <v>38</v>
      </c>
      <c r="D28" s="80"/>
    </row>
    <row r="29" ht="16.5" customHeight="1" spans="1:4">
      <c r="A29" s="165"/>
      <c r="B29" s="80"/>
      <c r="C29" s="32" t="s">
        <v>39</v>
      </c>
      <c r="D29" s="80"/>
    </row>
    <row r="30" ht="16.5" customHeight="1" spans="1:4">
      <c r="A30" s="165"/>
      <c r="B30" s="80"/>
      <c r="C30" s="146" t="s">
        <v>40</v>
      </c>
      <c r="D30" s="80"/>
    </row>
    <row r="31" ht="17.25" customHeight="1" spans="1:4">
      <c r="A31" s="165"/>
      <c r="B31" s="80"/>
      <c r="C31" s="146" t="s">
        <v>41</v>
      </c>
      <c r="D31" s="80"/>
    </row>
    <row r="32" ht="17.25" customHeight="1" spans="1:4">
      <c r="A32" s="165"/>
      <c r="B32" s="80"/>
      <c r="C32" s="32" t="s">
        <v>42</v>
      </c>
      <c r="D32" s="80"/>
    </row>
    <row r="33" ht="16.5" customHeight="1" spans="1:4">
      <c r="A33" s="165" t="s">
        <v>43</v>
      </c>
      <c r="B33" s="80">
        <v>44111451.68</v>
      </c>
      <c r="C33" s="165" t="s">
        <v>44</v>
      </c>
      <c r="D33" s="80">
        <v>44111451.68</v>
      </c>
    </row>
    <row r="34" ht="16.5" customHeight="1" spans="1:4">
      <c r="A34" s="146" t="s">
        <v>45</v>
      </c>
      <c r="B34" s="80"/>
      <c r="C34" s="146" t="s">
        <v>46</v>
      </c>
      <c r="D34" s="80"/>
    </row>
    <row r="35" ht="16.5" customHeight="1" spans="1:4">
      <c r="A35" s="32" t="s">
        <v>47</v>
      </c>
      <c r="B35" s="80"/>
      <c r="C35" s="32" t="s">
        <v>47</v>
      </c>
      <c r="D35" s="80"/>
    </row>
    <row r="36" ht="16.5" customHeight="1" spans="1:4">
      <c r="A36" s="32" t="s">
        <v>48</v>
      </c>
      <c r="B36" s="80"/>
      <c r="C36" s="32" t="s">
        <v>49</v>
      </c>
      <c r="D36" s="80"/>
    </row>
    <row r="37" ht="16.5" customHeight="1" spans="1:4">
      <c r="A37" s="166" t="s">
        <v>50</v>
      </c>
      <c r="B37" s="80">
        <v>44111451.68</v>
      </c>
      <c r="C37" s="166" t="s">
        <v>51</v>
      </c>
      <c r="D37" s="80">
        <v>44111451.68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B14" sqref="B14"/>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19">
        <v>1</v>
      </c>
      <c r="B2" s="120">
        <v>0</v>
      </c>
      <c r="C2" s="119">
        <v>1</v>
      </c>
      <c r="D2" s="121"/>
      <c r="E2" s="121"/>
      <c r="F2" s="118" t="s">
        <v>710</v>
      </c>
    </row>
    <row r="3" ht="42" customHeight="1" spans="1:6">
      <c r="A3" s="122" t="str">
        <f>"2025"&amp;"年部门政府性基金预算支出预算表"</f>
        <v>2025年部门政府性基金预算支出预算表</v>
      </c>
      <c r="B3" s="122" t="s">
        <v>711</v>
      </c>
      <c r="C3" s="123"/>
      <c r="D3" s="124"/>
      <c r="E3" s="124"/>
      <c r="F3" s="124"/>
    </row>
    <row r="4" ht="13.5" customHeight="1" spans="1:6">
      <c r="A4" s="5" t="str">
        <f>"单位名称："&amp;"昆明综合保税区管理委员会"</f>
        <v>单位名称：昆明综合保税区管理委员会</v>
      </c>
      <c r="B4" s="5" t="s">
        <v>712</v>
      </c>
      <c r="C4" s="119"/>
      <c r="D4" s="121"/>
      <c r="E4" s="121"/>
      <c r="F4" s="118" t="s">
        <v>1</v>
      </c>
    </row>
    <row r="5" ht="19.5" customHeight="1" spans="1:6">
      <c r="A5" s="125" t="s">
        <v>182</v>
      </c>
      <c r="B5" s="126" t="s">
        <v>73</v>
      </c>
      <c r="C5" s="125" t="s">
        <v>74</v>
      </c>
      <c r="D5" s="11" t="s">
        <v>713</v>
      </c>
      <c r="E5" s="12"/>
      <c r="F5" s="13"/>
    </row>
    <row r="6" ht="18.75" customHeight="1" spans="1:6">
      <c r="A6" s="127"/>
      <c r="B6" s="128"/>
      <c r="C6" s="127"/>
      <c r="D6" s="16" t="s">
        <v>55</v>
      </c>
      <c r="E6" s="11" t="s">
        <v>76</v>
      </c>
      <c r="F6" s="16" t="s">
        <v>77</v>
      </c>
    </row>
    <row r="7" ht="18.75" customHeight="1" spans="1:6">
      <c r="A7" s="68">
        <v>1</v>
      </c>
      <c r="B7" s="129" t="s">
        <v>84</v>
      </c>
      <c r="C7" s="68">
        <v>3</v>
      </c>
      <c r="D7" s="130">
        <v>4</v>
      </c>
      <c r="E7" s="130">
        <v>5</v>
      </c>
      <c r="F7" s="130">
        <v>6</v>
      </c>
    </row>
    <row r="8" ht="21" customHeight="1" spans="1:6">
      <c r="A8" s="21"/>
      <c r="B8" s="21"/>
      <c r="C8" s="21"/>
      <c r="D8" s="80"/>
      <c r="E8" s="80"/>
      <c r="F8" s="80"/>
    </row>
    <row r="9" ht="21" customHeight="1" spans="1:6">
      <c r="A9" s="21"/>
      <c r="B9" s="21"/>
      <c r="C9" s="21"/>
      <c r="D9" s="80"/>
      <c r="E9" s="80"/>
      <c r="F9" s="80"/>
    </row>
    <row r="10" ht="18.75" customHeight="1" spans="1:6">
      <c r="A10" s="131" t="s">
        <v>172</v>
      </c>
      <c r="B10" s="131" t="s">
        <v>172</v>
      </c>
      <c r="C10" s="132" t="s">
        <v>172</v>
      </c>
      <c r="D10" s="80"/>
      <c r="E10" s="80"/>
      <c r="F10" s="80"/>
    </row>
    <row r="11" customHeight="1" spans="1:1">
      <c r="A11" t="s">
        <v>714</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4"/>
      <c r="C2" s="84"/>
      <c r="R2" s="3"/>
      <c r="S2" s="3" t="s">
        <v>715</v>
      </c>
    </row>
    <row r="3" ht="41.25" customHeight="1" spans="1:19">
      <c r="A3" s="73"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1" t="str">
        <f>"单位名称："&amp;"昆明综合保税区管理委员会"</f>
        <v>单位名称：昆明综合保税区管理委员会</v>
      </c>
      <c r="B4" s="86"/>
      <c r="C4" s="86"/>
      <c r="D4" s="7"/>
      <c r="E4" s="7"/>
      <c r="F4" s="7"/>
      <c r="G4" s="7"/>
      <c r="H4" s="7"/>
      <c r="I4" s="7"/>
      <c r="J4" s="7"/>
      <c r="K4" s="7"/>
      <c r="L4" s="7"/>
      <c r="R4" s="8"/>
      <c r="S4" s="118" t="s">
        <v>1</v>
      </c>
    </row>
    <row r="5" ht="15.75" customHeight="1" spans="1:19">
      <c r="A5" s="10" t="s">
        <v>181</v>
      </c>
      <c r="B5" s="87" t="s">
        <v>182</v>
      </c>
      <c r="C5" s="87" t="s">
        <v>716</v>
      </c>
      <c r="D5" s="88" t="s">
        <v>717</v>
      </c>
      <c r="E5" s="88" t="s">
        <v>718</v>
      </c>
      <c r="F5" s="88" t="s">
        <v>719</v>
      </c>
      <c r="G5" s="88" t="s">
        <v>720</v>
      </c>
      <c r="H5" s="88" t="s">
        <v>721</v>
      </c>
      <c r="I5" s="101" t="s">
        <v>189</v>
      </c>
      <c r="J5" s="101"/>
      <c r="K5" s="101"/>
      <c r="L5" s="101"/>
      <c r="M5" s="102"/>
      <c r="N5" s="101"/>
      <c r="O5" s="101"/>
      <c r="P5" s="81"/>
      <c r="Q5" s="101"/>
      <c r="R5" s="102"/>
      <c r="S5" s="82"/>
    </row>
    <row r="6" ht="17.25" customHeight="1" spans="1:19">
      <c r="A6" s="15"/>
      <c r="B6" s="89"/>
      <c r="C6" s="89"/>
      <c r="D6" s="90"/>
      <c r="E6" s="90"/>
      <c r="F6" s="90"/>
      <c r="G6" s="90"/>
      <c r="H6" s="90"/>
      <c r="I6" s="90" t="s">
        <v>55</v>
      </c>
      <c r="J6" s="90" t="s">
        <v>58</v>
      </c>
      <c r="K6" s="90" t="s">
        <v>722</v>
      </c>
      <c r="L6" s="90" t="s">
        <v>723</v>
      </c>
      <c r="M6" s="103" t="s">
        <v>724</v>
      </c>
      <c r="N6" s="104" t="s">
        <v>725</v>
      </c>
      <c r="O6" s="104"/>
      <c r="P6" s="109"/>
      <c r="Q6" s="104"/>
      <c r="R6" s="110"/>
      <c r="S6" s="91"/>
    </row>
    <row r="7" ht="54" customHeight="1" spans="1:19">
      <c r="A7" s="18"/>
      <c r="B7" s="91"/>
      <c r="C7" s="91"/>
      <c r="D7" s="92"/>
      <c r="E7" s="92"/>
      <c r="F7" s="92"/>
      <c r="G7" s="92"/>
      <c r="H7" s="92"/>
      <c r="I7" s="92"/>
      <c r="J7" s="92" t="s">
        <v>57</v>
      </c>
      <c r="K7" s="92"/>
      <c r="L7" s="92"/>
      <c r="M7" s="105"/>
      <c r="N7" s="92" t="s">
        <v>57</v>
      </c>
      <c r="O7" s="92" t="s">
        <v>64</v>
      </c>
      <c r="P7" s="91" t="s">
        <v>65</v>
      </c>
      <c r="Q7" s="92" t="s">
        <v>66</v>
      </c>
      <c r="R7" s="105" t="s">
        <v>67</v>
      </c>
      <c r="S7" s="91" t="s">
        <v>68</v>
      </c>
    </row>
    <row r="8" ht="18" customHeight="1" spans="1:19">
      <c r="A8" s="112">
        <v>1</v>
      </c>
      <c r="B8" s="112" t="s">
        <v>84</v>
      </c>
      <c r="C8" s="113">
        <v>3</v>
      </c>
      <c r="D8" s="113">
        <v>4</v>
      </c>
      <c r="E8" s="112">
        <v>5</v>
      </c>
      <c r="F8" s="112">
        <v>6</v>
      </c>
      <c r="G8" s="112">
        <v>7</v>
      </c>
      <c r="H8" s="112">
        <v>8</v>
      </c>
      <c r="I8" s="112">
        <v>9</v>
      </c>
      <c r="J8" s="112">
        <v>10</v>
      </c>
      <c r="K8" s="112">
        <v>11</v>
      </c>
      <c r="L8" s="112">
        <v>12</v>
      </c>
      <c r="M8" s="112">
        <v>13</v>
      </c>
      <c r="N8" s="112">
        <v>14</v>
      </c>
      <c r="O8" s="112">
        <v>15</v>
      </c>
      <c r="P8" s="112">
        <v>16</v>
      </c>
      <c r="Q8" s="112">
        <v>17</v>
      </c>
      <c r="R8" s="112">
        <v>18</v>
      </c>
      <c r="S8" s="112">
        <v>19</v>
      </c>
    </row>
    <row r="9" ht="21" customHeight="1" spans="1:19">
      <c r="A9" s="93" t="s">
        <v>70</v>
      </c>
      <c r="B9" s="94" t="s">
        <v>70</v>
      </c>
      <c r="C9" s="94" t="s">
        <v>224</v>
      </c>
      <c r="D9" s="95" t="s">
        <v>726</v>
      </c>
      <c r="E9" s="95" t="s">
        <v>727</v>
      </c>
      <c r="F9" s="95" t="s">
        <v>728</v>
      </c>
      <c r="G9" s="114">
        <v>2</v>
      </c>
      <c r="H9" s="80"/>
      <c r="I9" s="80">
        <v>16000</v>
      </c>
      <c r="J9" s="80">
        <v>16000</v>
      </c>
      <c r="K9" s="80"/>
      <c r="L9" s="80"/>
      <c r="M9" s="80"/>
      <c r="N9" s="80"/>
      <c r="O9" s="80"/>
      <c r="P9" s="80"/>
      <c r="Q9" s="80"/>
      <c r="R9" s="80"/>
      <c r="S9" s="80"/>
    </row>
    <row r="10" ht="21" customHeight="1" spans="1:19">
      <c r="A10" s="93" t="s">
        <v>70</v>
      </c>
      <c r="B10" s="94" t="s">
        <v>70</v>
      </c>
      <c r="C10" s="94" t="s">
        <v>224</v>
      </c>
      <c r="D10" s="95" t="s">
        <v>729</v>
      </c>
      <c r="E10" s="95" t="s">
        <v>730</v>
      </c>
      <c r="F10" s="95" t="s">
        <v>728</v>
      </c>
      <c r="G10" s="114">
        <v>2</v>
      </c>
      <c r="H10" s="80">
        <v>16000</v>
      </c>
      <c r="I10" s="80">
        <v>16000</v>
      </c>
      <c r="J10" s="80">
        <v>16000</v>
      </c>
      <c r="K10" s="80"/>
      <c r="L10" s="80"/>
      <c r="M10" s="80"/>
      <c r="N10" s="80"/>
      <c r="O10" s="80"/>
      <c r="P10" s="80"/>
      <c r="Q10" s="80"/>
      <c r="R10" s="80"/>
      <c r="S10" s="80"/>
    </row>
    <row r="11" ht="21" customHeight="1" spans="1:19">
      <c r="A11" s="93" t="s">
        <v>70</v>
      </c>
      <c r="B11" s="94" t="s">
        <v>70</v>
      </c>
      <c r="C11" s="94" t="s">
        <v>224</v>
      </c>
      <c r="D11" s="95" t="s">
        <v>731</v>
      </c>
      <c r="E11" s="95" t="s">
        <v>732</v>
      </c>
      <c r="F11" s="95" t="s">
        <v>728</v>
      </c>
      <c r="G11" s="114">
        <v>2</v>
      </c>
      <c r="H11" s="80"/>
      <c r="I11" s="80">
        <v>7200</v>
      </c>
      <c r="J11" s="80">
        <v>7200</v>
      </c>
      <c r="K11" s="80"/>
      <c r="L11" s="80"/>
      <c r="M11" s="80"/>
      <c r="N11" s="80"/>
      <c r="O11" s="80"/>
      <c r="P11" s="80"/>
      <c r="Q11" s="80"/>
      <c r="R11" s="80"/>
      <c r="S11" s="80"/>
    </row>
    <row r="12" ht="21" customHeight="1" spans="1:19">
      <c r="A12" s="93" t="s">
        <v>70</v>
      </c>
      <c r="B12" s="94" t="s">
        <v>70</v>
      </c>
      <c r="C12" s="94" t="s">
        <v>235</v>
      </c>
      <c r="D12" s="95" t="s">
        <v>733</v>
      </c>
      <c r="E12" s="95" t="s">
        <v>733</v>
      </c>
      <c r="F12" s="95" t="s">
        <v>728</v>
      </c>
      <c r="G12" s="114">
        <v>1</v>
      </c>
      <c r="H12" s="80">
        <v>3500</v>
      </c>
      <c r="I12" s="80">
        <v>3500</v>
      </c>
      <c r="J12" s="80">
        <v>3500</v>
      </c>
      <c r="K12" s="80"/>
      <c r="L12" s="80"/>
      <c r="M12" s="80"/>
      <c r="N12" s="80"/>
      <c r="O12" s="80"/>
      <c r="P12" s="80"/>
      <c r="Q12" s="80"/>
      <c r="R12" s="80"/>
      <c r="S12" s="80"/>
    </row>
    <row r="13" ht="21" customHeight="1" spans="1:19">
      <c r="A13" s="93" t="s">
        <v>70</v>
      </c>
      <c r="B13" s="94" t="s">
        <v>70</v>
      </c>
      <c r="C13" s="94" t="s">
        <v>300</v>
      </c>
      <c r="D13" s="95" t="s">
        <v>734</v>
      </c>
      <c r="E13" s="95" t="s">
        <v>735</v>
      </c>
      <c r="F13" s="95" t="s">
        <v>728</v>
      </c>
      <c r="G13" s="114">
        <v>1</v>
      </c>
      <c r="H13" s="80"/>
      <c r="I13" s="80">
        <v>500000</v>
      </c>
      <c r="J13" s="80">
        <v>500000</v>
      </c>
      <c r="K13" s="80"/>
      <c r="L13" s="80"/>
      <c r="M13" s="80"/>
      <c r="N13" s="80"/>
      <c r="O13" s="80"/>
      <c r="P13" s="80"/>
      <c r="Q13" s="80"/>
      <c r="R13" s="80"/>
      <c r="S13" s="80"/>
    </row>
    <row r="14" ht="21" customHeight="1" spans="1:19">
      <c r="A14" s="96" t="s">
        <v>172</v>
      </c>
      <c r="B14" s="97"/>
      <c r="C14" s="97"/>
      <c r="D14" s="98"/>
      <c r="E14" s="98"/>
      <c r="F14" s="98"/>
      <c r="G14" s="115"/>
      <c r="H14" s="80">
        <v>19500</v>
      </c>
      <c r="I14" s="80">
        <v>542700</v>
      </c>
      <c r="J14" s="80">
        <v>542700</v>
      </c>
      <c r="K14" s="80"/>
      <c r="L14" s="80"/>
      <c r="M14" s="80"/>
      <c r="N14" s="80"/>
      <c r="O14" s="80"/>
      <c r="P14" s="80"/>
      <c r="Q14" s="80"/>
      <c r="R14" s="80"/>
      <c r="S14" s="80"/>
    </row>
    <row r="15" ht="21" customHeight="1" spans="1:19">
      <c r="A15" s="111" t="s">
        <v>736</v>
      </c>
      <c r="B15" s="5"/>
      <c r="C15" s="5"/>
      <c r="D15" s="111"/>
      <c r="E15" s="111"/>
      <c r="F15" s="111"/>
      <c r="G15" s="116"/>
      <c r="H15" s="117"/>
      <c r="I15" s="117"/>
      <c r="J15" s="117"/>
      <c r="K15" s="117"/>
      <c r="L15" s="117"/>
      <c r="M15" s="117"/>
      <c r="N15" s="117"/>
      <c r="O15" s="117"/>
      <c r="P15" s="117"/>
      <c r="Q15" s="117"/>
      <c r="R15" s="117"/>
      <c r="S15" s="117"/>
    </row>
  </sheetData>
  <mergeCells count="19">
    <mergeCell ref="A3:S3"/>
    <mergeCell ref="A4:H4"/>
    <mergeCell ref="I5:S5"/>
    <mergeCell ref="N6:S6"/>
    <mergeCell ref="A14:G14"/>
    <mergeCell ref="A15:S15"/>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8"/>
  <sheetViews>
    <sheetView showZeros="0" tabSelected="1" topLeftCell="F1" workbookViewId="0">
      <pane ySplit="1" topLeftCell="A6" activePane="bottomLeft" state="frozen"/>
      <selection/>
      <selection pane="bottomLeft"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7"/>
      <c r="B2" s="84"/>
      <c r="C2" s="84"/>
      <c r="D2" s="84"/>
      <c r="E2" s="84"/>
      <c r="F2" s="84"/>
      <c r="G2" s="84"/>
      <c r="H2" s="77"/>
      <c r="I2" s="77"/>
      <c r="J2" s="77"/>
      <c r="K2" s="77"/>
      <c r="L2" s="77"/>
      <c r="M2" s="77"/>
      <c r="N2" s="99"/>
      <c r="O2" s="77"/>
      <c r="P2" s="77"/>
      <c r="Q2" s="84"/>
      <c r="R2" s="77"/>
      <c r="S2" s="107"/>
      <c r="T2" s="107" t="s">
        <v>737</v>
      </c>
    </row>
    <row r="3" ht="41.25" customHeight="1" spans="1:20">
      <c r="A3" s="73" t="str">
        <f>"2025"&amp;"年部门政府购买服务预算表"</f>
        <v>2025年部门政府购买服务预算表</v>
      </c>
      <c r="B3" s="66"/>
      <c r="C3" s="66"/>
      <c r="D3" s="66"/>
      <c r="E3" s="66"/>
      <c r="F3" s="66"/>
      <c r="G3" s="66"/>
      <c r="H3" s="85"/>
      <c r="I3" s="85"/>
      <c r="J3" s="85"/>
      <c r="K3" s="85"/>
      <c r="L3" s="85"/>
      <c r="M3" s="85"/>
      <c r="N3" s="100"/>
      <c r="O3" s="85"/>
      <c r="P3" s="85"/>
      <c r="Q3" s="66"/>
      <c r="R3" s="85"/>
      <c r="S3" s="100"/>
      <c r="T3" s="66"/>
    </row>
    <row r="4" ht="22.5" customHeight="1" spans="1:20">
      <c r="A4" s="74" t="str">
        <f>"单位名称："&amp;"昆明综合保税区管理委员会"</f>
        <v>单位名称：昆明综合保税区管理委员会</v>
      </c>
      <c r="B4" s="86"/>
      <c r="C4" s="86"/>
      <c r="D4" s="86"/>
      <c r="E4" s="86"/>
      <c r="F4" s="86"/>
      <c r="G4" s="86"/>
      <c r="H4" s="75"/>
      <c r="I4" s="75"/>
      <c r="J4" s="75"/>
      <c r="K4" s="75"/>
      <c r="L4" s="75"/>
      <c r="M4" s="75"/>
      <c r="N4" s="99"/>
      <c r="O4" s="77"/>
      <c r="P4" s="77"/>
      <c r="Q4" s="84"/>
      <c r="R4" s="77"/>
      <c r="S4" s="108"/>
      <c r="T4" s="107" t="s">
        <v>1</v>
      </c>
    </row>
    <row r="5" ht="24" customHeight="1" spans="1:20">
      <c r="A5" s="10" t="s">
        <v>181</v>
      </c>
      <c r="B5" s="87" t="s">
        <v>182</v>
      </c>
      <c r="C5" s="87" t="s">
        <v>716</v>
      </c>
      <c r="D5" s="87" t="s">
        <v>738</v>
      </c>
      <c r="E5" s="87" t="s">
        <v>739</v>
      </c>
      <c r="F5" s="87" t="s">
        <v>740</v>
      </c>
      <c r="G5" s="87" t="s">
        <v>741</v>
      </c>
      <c r="H5" s="88" t="s">
        <v>742</v>
      </c>
      <c r="I5" s="88" t="s">
        <v>743</v>
      </c>
      <c r="J5" s="101" t="s">
        <v>189</v>
      </c>
      <c r="K5" s="101"/>
      <c r="L5" s="101"/>
      <c r="M5" s="101"/>
      <c r="N5" s="102"/>
      <c r="O5" s="101"/>
      <c r="P5" s="101"/>
      <c r="Q5" s="81"/>
      <c r="R5" s="101"/>
      <c r="S5" s="102"/>
      <c r="T5" s="82"/>
    </row>
    <row r="6" ht="24" customHeight="1" spans="1:20">
      <c r="A6" s="15"/>
      <c r="B6" s="89"/>
      <c r="C6" s="89"/>
      <c r="D6" s="89"/>
      <c r="E6" s="89"/>
      <c r="F6" s="89"/>
      <c r="G6" s="89"/>
      <c r="H6" s="90"/>
      <c r="I6" s="90"/>
      <c r="J6" s="90" t="s">
        <v>55</v>
      </c>
      <c r="K6" s="90" t="s">
        <v>58</v>
      </c>
      <c r="L6" s="90" t="s">
        <v>722</v>
      </c>
      <c r="M6" s="90" t="s">
        <v>723</v>
      </c>
      <c r="N6" s="103" t="s">
        <v>724</v>
      </c>
      <c r="O6" s="104" t="s">
        <v>725</v>
      </c>
      <c r="P6" s="104"/>
      <c r="Q6" s="109"/>
      <c r="R6" s="104"/>
      <c r="S6" s="110"/>
      <c r="T6" s="91"/>
    </row>
    <row r="7" ht="54" customHeight="1" spans="1:20">
      <c r="A7" s="18"/>
      <c r="B7" s="91"/>
      <c r="C7" s="91"/>
      <c r="D7" s="91"/>
      <c r="E7" s="91"/>
      <c r="F7" s="91"/>
      <c r="G7" s="91"/>
      <c r="H7" s="92"/>
      <c r="I7" s="92"/>
      <c r="J7" s="92"/>
      <c r="K7" s="92" t="s">
        <v>57</v>
      </c>
      <c r="L7" s="92"/>
      <c r="M7" s="92"/>
      <c r="N7" s="105"/>
      <c r="O7" s="92" t="s">
        <v>57</v>
      </c>
      <c r="P7" s="92" t="s">
        <v>64</v>
      </c>
      <c r="Q7" s="91" t="s">
        <v>65</v>
      </c>
      <c r="R7" s="92" t="s">
        <v>66</v>
      </c>
      <c r="S7" s="105" t="s">
        <v>67</v>
      </c>
      <c r="T7" s="91" t="s">
        <v>68</v>
      </c>
    </row>
    <row r="8" ht="17.25" customHeight="1" spans="1:20">
      <c r="A8" s="19">
        <v>1</v>
      </c>
      <c r="B8" s="91">
        <v>2</v>
      </c>
      <c r="C8" s="19">
        <v>3</v>
      </c>
      <c r="D8" s="19">
        <v>4</v>
      </c>
      <c r="E8" s="91">
        <v>5</v>
      </c>
      <c r="F8" s="19">
        <v>6</v>
      </c>
      <c r="G8" s="19">
        <v>7</v>
      </c>
      <c r="H8" s="91">
        <v>8</v>
      </c>
      <c r="I8" s="19">
        <v>9</v>
      </c>
      <c r="J8" s="19">
        <v>10</v>
      </c>
      <c r="K8" s="91">
        <v>11</v>
      </c>
      <c r="L8" s="19">
        <v>12</v>
      </c>
      <c r="M8" s="19">
        <v>13</v>
      </c>
      <c r="N8" s="91">
        <v>14</v>
      </c>
      <c r="O8" s="19">
        <v>15</v>
      </c>
      <c r="P8" s="19">
        <v>16</v>
      </c>
      <c r="Q8" s="91">
        <v>17</v>
      </c>
      <c r="R8" s="19">
        <v>18</v>
      </c>
      <c r="S8" s="19">
        <v>19</v>
      </c>
      <c r="T8" s="19">
        <v>20</v>
      </c>
    </row>
    <row r="9" ht="21" customHeight="1" spans="1:20">
      <c r="A9" s="93" t="s">
        <v>70</v>
      </c>
      <c r="B9" s="94" t="s">
        <v>70</v>
      </c>
      <c r="C9" s="94" t="s">
        <v>296</v>
      </c>
      <c r="D9" s="94" t="s">
        <v>744</v>
      </c>
      <c r="E9" s="94" t="s">
        <v>745</v>
      </c>
      <c r="F9" s="94" t="s">
        <v>77</v>
      </c>
      <c r="G9" s="94" t="s">
        <v>746</v>
      </c>
      <c r="H9" s="95" t="s">
        <v>99</v>
      </c>
      <c r="I9" s="95" t="s">
        <v>744</v>
      </c>
      <c r="J9" s="80">
        <v>28000</v>
      </c>
      <c r="K9" s="80">
        <v>28000</v>
      </c>
      <c r="L9" s="80"/>
      <c r="M9" s="80"/>
      <c r="N9" s="80"/>
      <c r="O9" s="80"/>
      <c r="P9" s="80"/>
      <c r="Q9" s="80"/>
      <c r="R9" s="80"/>
      <c r="S9" s="80"/>
      <c r="T9" s="80"/>
    </row>
    <row r="10" ht="21" customHeight="1" spans="1:20">
      <c r="A10" s="93" t="s">
        <v>70</v>
      </c>
      <c r="B10" s="94" t="s">
        <v>70</v>
      </c>
      <c r="C10" s="94" t="s">
        <v>273</v>
      </c>
      <c r="D10" s="94" t="s">
        <v>747</v>
      </c>
      <c r="E10" s="94" t="s">
        <v>748</v>
      </c>
      <c r="F10" s="94" t="s">
        <v>77</v>
      </c>
      <c r="G10" s="94" t="s">
        <v>749</v>
      </c>
      <c r="H10" s="95" t="s">
        <v>99</v>
      </c>
      <c r="I10" s="95" t="s">
        <v>750</v>
      </c>
      <c r="J10" s="80">
        <v>200000</v>
      </c>
      <c r="K10" s="80">
        <v>200000</v>
      </c>
      <c r="L10" s="80"/>
      <c r="M10" s="80"/>
      <c r="N10" s="80"/>
      <c r="O10" s="80"/>
      <c r="P10" s="80"/>
      <c r="Q10" s="80"/>
      <c r="R10" s="80"/>
      <c r="S10" s="80"/>
      <c r="T10" s="80"/>
    </row>
    <row r="11" ht="21" customHeight="1" spans="1:20">
      <c r="A11" s="93" t="s">
        <v>70</v>
      </c>
      <c r="B11" s="94" t="s">
        <v>70</v>
      </c>
      <c r="C11" s="94" t="s">
        <v>277</v>
      </c>
      <c r="D11" s="94" t="s">
        <v>751</v>
      </c>
      <c r="E11" s="94" t="s">
        <v>752</v>
      </c>
      <c r="F11" s="94" t="s">
        <v>77</v>
      </c>
      <c r="G11" s="94" t="s">
        <v>746</v>
      </c>
      <c r="H11" s="95" t="s">
        <v>99</v>
      </c>
      <c r="I11" s="95" t="s">
        <v>753</v>
      </c>
      <c r="J11" s="80">
        <v>30000</v>
      </c>
      <c r="K11" s="80">
        <v>30000</v>
      </c>
      <c r="L11" s="80"/>
      <c r="M11" s="80"/>
      <c r="N11" s="80"/>
      <c r="O11" s="80"/>
      <c r="P11" s="80"/>
      <c r="Q11" s="80"/>
      <c r="R11" s="80"/>
      <c r="S11" s="80"/>
      <c r="T11" s="80"/>
    </row>
    <row r="12" ht="21" customHeight="1" spans="1:20">
      <c r="A12" s="93" t="s">
        <v>70</v>
      </c>
      <c r="B12" s="94" t="s">
        <v>70</v>
      </c>
      <c r="C12" s="94" t="s">
        <v>300</v>
      </c>
      <c r="D12" s="94" t="s">
        <v>734</v>
      </c>
      <c r="E12" s="94" t="s">
        <v>754</v>
      </c>
      <c r="F12" s="94" t="s">
        <v>77</v>
      </c>
      <c r="G12" s="94" t="s">
        <v>746</v>
      </c>
      <c r="H12" s="95" t="s">
        <v>99</v>
      </c>
      <c r="I12" s="95" t="s">
        <v>755</v>
      </c>
      <c r="J12" s="80">
        <v>500000</v>
      </c>
      <c r="K12" s="80">
        <v>500000</v>
      </c>
      <c r="L12" s="80"/>
      <c r="M12" s="80"/>
      <c r="N12" s="80"/>
      <c r="O12" s="80"/>
      <c r="P12" s="80"/>
      <c r="Q12" s="80"/>
      <c r="R12" s="80"/>
      <c r="S12" s="80"/>
      <c r="T12" s="80"/>
    </row>
    <row r="13" ht="21" customHeight="1" spans="1:20">
      <c r="A13" s="93" t="s">
        <v>70</v>
      </c>
      <c r="B13" s="94" t="s">
        <v>70</v>
      </c>
      <c r="C13" s="94" t="s">
        <v>302</v>
      </c>
      <c r="D13" s="94" t="s">
        <v>756</v>
      </c>
      <c r="E13" s="94" t="s">
        <v>757</v>
      </c>
      <c r="F13" s="94" t="s">
        <v>77</v>
      </c>
      <c r="G13" s="94" t="s">
        <v>746</v>
      </c>
      <c r="H13" s="95" t="s">
        <v>99</v>
      </c>
      <c r="I13" s="95" t="s">
        <v>758</v>
      </c>
      <c r="J13" s="80">
        <v>30000</v>
      </c>
      <c r="K13" s="80">
        <v>30000</v>
      </c>
      <c r="L13" s="80"/>
      <c r="M13" s="80"/>
      <c r="N13" s="80"/>
      <c r="O13" s="80"/>
      <c r="P13" s="80"/>
      <c r="Q13" s="80"/>
      <c r="R13" s="80"/>
      <c r="S13" s="80"/>
      <c r="T13" s="80"/>
    </row>
    <row r="14" ht="21" customHeight="1" spans="1:20">
      <c r="A14" s="93" t="s">
        <v>70</v>
      </c>
      <c r="B14" s="94" t="s">
        <v>70</v>
      </c>
      <c r="C14" s="94" t="s">
        <v>302</v>
      </c>
      <c r="D14" s="94" t="s">
        <v>759</v>
      </c>
      <c r="E14" s="94" t="s">
        <v>760</v>
      </c>
      <c r="F14" s="94" t="s">
        <v>77</v>
      </c>
      <c r="G14" s="94" t="s">
        <v>746</v>
      </c>
      <c r="H14" s="95" t="s">
        <v>99</v>
      </c>
      <c r="I14" s="95" t="s">
        <v>761</v>
      </c>
      <c r="J14" s="80">
        <v>40000</v>
      </c>
      <c r="K14" s="80">
        <v>40000</v>
      </c>
      <c r="L14" s="80"/>
      <c r="M14" s="80"/>
      <c r="N14" s="80"/>
      <c r="O14" s="80"/>
      <c r="P14" s="80"/>
      <c r="Q14" s="80"/>
      <c r="R14" s="80"/>
      <c r="S14" s="80"/>
      <c r="T14" s="80"/>
    </row>
    <row r="15" ht="21" customHeight="1" spans="1:20">
      <c r="A15" s="93" t="s">
        <v>70</v>
      </c>
      <c r="B15" s="94" t="s">
        <v>70</v>
      </c>
      <c r="C15" s="94" t="s">
        <v>279</v>
      </c>
      <c r="D15" s="94" t="s">
        <v>762</v>
      </c>
      <c r="E15" s="94" t="s">
        <v>754</v>
      </c>
      <c r="F15" s="94" t="s">
        <v>77</v>
      </c>
      <c r="G15" s="94" t="s">
        <v>746</v>
      </c>
      <c r="H15" s="95" t="s">
        <v>99</v>
      </c>
      <c r="I15" s="95" t="s">
        <v>763</v>
      </c>
      <c r="J15" s="80">
        <v>100000</v>
      </c>
      <c r="K15" s="80">
        <v>100000</v>
      </c>
      <c r="L15" s="80"/>
      <c r="M15" s="80"/>
      <c r="N15" s="80"/>
      <c r="O15" s="80"/>
      <c r="P15" s="80"/>
      <c r="Q15" s="80"/>
      <c r="R15" s="80"/>
      <c r="S15" s="80"/>
      <c r="T15" s="80"/>
    </row>
    <row r="16" ht="21" customHeight="1" spans="1:20">
      <c r="A16" s="93" t="s">
        <v>70</v>
      </c>
      <c r="B16" s="94" t="s">
        <v>70</v>
      </c>
      <c r="C16" s="94" t="s">
        <v>281</v>
      </c>
      <c r="D16" s="94" t="s">
        <v>764</v>
      </c>
      <c r="E16" s="94" t="s">
        <v>765</v>
      </c>
      <c r="F16" s="94" t="s">
        <v>77</v>
      </c>
      <c r="G16" s="94" t="s">
        <v>746</v>
      </c>
      <c r="H16" s="95" t="s">
        <v>99</v>
      </c>
      <c r="I16" s="95" t="s">
        <v>766</v>
      </c>
      <c r="J16" s="80">
        <v>200000</v>
      </c>
      <c r="K16" s="80">
        <v>200000</v>
      </c>
      <c r="L16" s="80"/>
      <c r="M16" s="80"/>
      <c r="N16" s="80"/>
      <c r="O16" s="80"/>
      <c r="P16" s="80"/>
      <c r="Q16" s="80"/>
      <c r="R16" s="80"/>
      <c r="S16" s="80"/>
      <c r="T16" s="80"/>
    </row>
    <row r="17" ht="21" customHeight="1" spans="1:20">
      <c r="A17" s="93" t="s">
        <v>70</v>
      </c>
      <c r="B17" s="94" t="s">
        <v>70</v>
      </c>
      <c r="C17" s="94" t="s">
        <v>310</v>
      </c>
      <c r="D17" s="94" t="s">
        <v>767</v>
      </c>
      <c r="E17" s="94" t="s">
        <v>768</v>
      </c>
      <c r="F17" s="94" t="s">
        <v>77</v>
      </c>
      <c r="G17" s="94" t="s">
        <v>749</v>
      </c>
      <c r="H17" s="95" t="s">
        <v>99</v>
      </c>
      <c r="I17" s="95" t="s">
        <v>769</v>
      </c>
      <c r="J17" s="80">
        <v>100000</v>
      </c>
      <c r="K17" s="80">
        <v>100000</v>
      </c>
      <c r="L17" s="80"/>
      <c r="M17" s="80"/>
      <c r="N17" s="80"/>
      <c r="O17" s="80"/>
      <c r="P17" s="80"/>
      <c r="Q17" s="80"/>
      <c r="R17" s="80"/>
      <c r="S17" s="80"/>
      <c r="T17" s="80"/>
    </row>
    <row r="18" ht="21" customHeight="1" spans="1:20">
      <c r="A18" s="96" t="s">
        <v>172</v>
      </c>
      <c r="B18" s="97"/>
      <c r="C18" s="97"/>
      <c r="D18" s="97"/>
      <c r="E18" s="97"/>
      <c r="F18" s="97"/>
      <c r="G18" s="97"/>
      <c r="H18" s="98"/>
      <c r="I18" s="106"/>
      <c r="J18" s="80">
        <v>1228000</v>
      </c>
      <c r="K18" s="80">
        <v>1228000</v>
      </c>
      <c r="L18" s="80"/>
      <c r="M18" s="80"/>
      <c r="N18" s="80"/>
      <c r="O18" s="80"/>
      <c r="P18" s="80"/>
      <c r="Q18" s="80"/>
      <c r="R18" s="80"/>
      <c r="S18" s="80"/>
      <c r="T18" s="80"/>
    </row>
  </sheetData>
  <mergeCells count="19">
    <mergeCell ref="A3:T3"/>
    <mergeCell ref="A4:I4"/>
    <mergeCell ref="J5:T5"/>
    <mergeCell ref="O6:T6"/>
    <mergeCell ref="A18:I18"/>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E30" sqref="E30"/>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2"/>
      <c r="W2" s="3"/>
      <c r="X2" s="3" t="s">
        <v>770</v>
      </c>
    </row>
    <row r="3" ht="41.25" customHeight="1" spans="1:24">
      <c r="A3" s="73" t="str">
        <f>"2025"&amp;"年市对下转移支付预算表"</f>
        <v>2025年市对下转移支付预算表</v>
      </c>
      <c r="B3" s="4"/>
      <c r="C3" s="4"/>
      <c r="D3" s="4"/>
      <c r="E3" s="4"/>
      <c r="F3" s="4"/>
      <c r="G3" s="4"/>
      <c r="H3" s="4"/>
      <c r="I3" s="4"/>
      <c r="J3" s="4"/>
      <c r="K3" s="4"/>
      <c r="L3" s="4"/>
      <c r="M3" s="4"/>
      <c r="N3" s="4"/>
      <c r="O3" s="4"/>
      <c r="P3" s="4"/>
      <c r="Q3" s="4"/>
      <c r="R3" s="4"/>
      <c r="S3" s="4"/>
      <c r="T3" s="4"/>
      <c r="U3" s="4"/>
      <c r="V3" s="4"/>
      <c r="W3" s="66"/>
      <c r="X3" s="66"/>
    </row>
    <row r="4" ht="18" customHeight="1" spans="1:24">
      <c r="A4" s="74" t="str">
        <f>"单位名称："&amp;"昆明综合保税区管理委员会"</f>
        <v>单位名称：昆明综合保税区管理委员会</v>
      </c>
      <c r="B4" s="75"/>
      <c r="C4" s="75"/>
      <c r="D4" s="76"/>
      <c r="E4" s="77"/>
      <c r="F4" s="77"/>
      <c r="G4" s="77"/>
      <c r="H4" s="77"/>
      <c r="I4" s="77"/>
      <c r="W4" s="8"/>
      <c r="X4" s="8" t="s">
        <v>1</v>
      </c>
    </row>
    <row r="5" ht="19.5" customHeight="1" spans="1:24">
      <c r="A5" s="28" t="s">
        <v>771</v>
      </c>
      <c r="B5" s="11" t="s">
        <v>189</v>
      </c>
      <c r="C5" s="12"/>
      <c r="D5" s="12"/>
      <c r="E5" s="11" t="s">
        <v>772</v>
      </c>
      <c r="F5" s="12"/>
      <c r="G5" s="12"/>
      <c r="H5" s="12"/>
      <c r="I5" s="12"/>
      <c r="J5" s="12"/>
      <c r="K5" s="12"/>
      <c r="L5" s="12"/>
      <c r="M5" s="12"/>
      <c r="N5" s="12"/>
      <c r="O5" s="12"/>
      <c r="P5" s="12"/>
      <c r="Q5" s="12"/>
      <c r="R5" s="12"/>
      <c r="S5" s="12"/>
      <c r="T5" s="12"/>
      <c r="U5" s="12"/>
      <c r="V5" s="12"/>
      <c r="W5" s="81"/>
      <c r="X5" s="82"/>
    </row>
    <row r="6" ht="40.5" customHeight="1" spans="1:24">
      <c r="A6" s="19"/>
      <c r="B6" s="29" t="s">
        <v>55</v>
      </c>
      <c r="C6" s="10" t="s">
        <v>58</v>
      </c>
      <c r="D6" s="78" t="s">
        <v>722</v>
      </c>
      <c r="E6" s="48" t="s">
        <v>773</v>
      </c>
      <c r="F6" s="48" t="s">
        <v>774</v>
      </c>
      <c r="G6" s="48" t="s">
        <v>775</v>
      </c>
      <c r="H6" s="48" t="s">
        <v>776</v>
      </c>
      <c r="I6" s="48" t="s">
        <v>777</v>
      </c>
      <c r="J6" s="48" t="s">
        <v>778</v>
      </c>
      <c r="K6" s="48" t="s">
        <v>779</v>
      </c>
      <c r="L6" s="48" t="s">
        <v>780</v>
      </c>
      <c r="M6" s="48" t="s">
        <v>781</v>
      </c>
      <c r="N6" s="48" t="s">
        <v>782</v>
      </c>
      <c r="O6" s="48" t="s">
        <v>783</v>
      </c>
      <c r="P6" s="48" t="s">
        <v>784</v>
      </c>
      <c r="Q6" s="48" t="s">
        <v>785</v>
      </c>
      <c r="R6" s="48" t="s">
        <v>786</v>
      </c>
      <c r="S6" s="48" t="s">
        <v>787</v>
      </c>
      <c r="T6" s="48" t="s">
        <v>788</v>
      </c>
      <c r="U6" s="48" t="s">
        <v>789</v>
      </c>
      <c r="V6" s="48" t="s">
        <v>790</v>
      </c>
      <c r="W6" s="48" t="s">
        <v>791</v>
      </c>
      <c r="X6" s="83" t="s">
        <v>792</v>
      </c>
    </row>
    <row r="7" ht="19.5" customHeight="1" spans="1:24">
      <c r="A7" s="20">
        <v>1</v>
      </c>
      <c r="B7" s="20">
        <v>2</v>
      </c>
      <c r="C7" s="20">
        <v>3</v>
      </c>
      <c r="D7" s="79">
        <v>4</v>
      </c>
      <c r="E7" s="36">
        <v>5</v>
      </c>
      <c r="F7" s="20">
        <v>6</v>
      </c>
      <c r="G7" s="20">
        <v>7</v>
      </c>
      <c r="H7" s="79">
        <v>8</v>
      </c>
      <c r="I7" s="20">
        <v>9</v>
      </c>
      <c r="J7" s="20">
        <v>10</v>
      </c>
      <c r="K7" s="20">
        <v>11</v>
      </c>
      <c r="L7" s="79">
        <v>12</v>
      </c>
      <c r="M7" s="20">
        <v>13</v>
      </c>
      <c r="N7" s="20">
        <v>14</v>
      </c>
      <c r="O7" s="20">
        <v>15</v>
      </c>
      <c r="P7" s="79">
        <v>16</v>
      </c>
      <c r="Q7" s="20">
        <v>17</v>
      </c>
      <c r="R7" s="20">
        <v>18</v>
      </c>
      <c r="S7" s="20">
        <v>19</v>
      </c>
      <c r="T7" s="79">
        <v>20</v>
      </c>
      <c r="U7" s="79">
        <v>21</v>
      </c>
      <c r="V7" s="79">
        <v>22</v>
      </c>
      <c r="W7" s="36">
        <v>23</v>
      </c>
      <c r="X7" s="36">
        <v>24</v>
      </c>
    </row>
    <row r="8" ht="19.5" customHeight="1" spans="1:24">
      <c r="A8" s="30"/>
      <c r="B8" s="80"/>
      <c r="C8" s="80"/>
      <c r="D8" s="80"/>
      <c r="E8" s="80"/>
      <c r="F8" s="80"/>
      <c r="G8" s="80"/>
      <c r="H8" s="80"/>
      <c r="I8" s="80"/>
      <c r="J8" s="80"/>
      <c r="K8" s="80"/>
      <c r="L8" s="80"/>
      <c r="M8" s="80"/>
      <c r="N8" s="80"/>
      <c r="O8" s="80"/>
      <c r="P8" s="80"/>
      <c r="Q8" s="80"/>
      <c r="R8" s="80"/>
      <c r="S8" s="80"/>
      <c r="T8" s="80"/>
      <c r="U8" s="80"/>
      <c r="V8" s="80"/>
      <c r="W8" s="80"/>
      <c r="X8" s="80"/>
    </row>
    <row r="9" ht="19.5" customHeight="1" spans="1:24">
      <c r="A9" s="69"/>
      <c r="B9" s="80"/>
      <c r="C9" s="80"/>
      <c r="D9" s="80"/>
      <c r="E9" s="80"/>
      <c r="F9" s="80"/>
      <c r="G9" s="80"/>
      <c r="H9" s="80"/>
      <c r="I9" s="80"/>
      <c r="J9" s="80"/>
      <c r="K9" s="80"/>
      <c r="L9" s="80"/>
      <c r="M9" s="80"/>
      <c r="N9" s="80"/>
      <c r="O9" s="80"/>
      <c r="P9" s="80"/>
      <c r="Q9" s="80"/>
      <c r="R9" s="80"/>
      <c r="S9" s="80"/>
      <c r="T9" s="80"/>
      <c r="U9" s="80"/>
      <c r="V9" s="80"/>
      <c r="W9" s="80"/>
      <c r="X9" s="80"/>
    </row>
    <row r="10" customHeight="1" spans="1:1">
      <c r="A10" t="s">
        <v>714</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793</v>
      </c>
    </row>
    <row r="3" ht="41.25" customHeight="1" spans="1:10">
      <c r="A3" s="65" t="str">
        <f>"2025"&amp;"年市对下转移支付绩效目标表"</f>
        <v>2025年市对下转移支付绩效目标表</v>
      </c>
      <c r="B3" s="4"/>
      <c r="C3" s="4"/>
      <c r="D3" s="4"/>
      <c r="E3" s="4"/>
      <c r="F3" s="66"/>
      <c r="G3" s="4"/>
      <c r="H3" s="66"/>
      <c r="I3" s="66"/>
      <c r="J3" s="4"/>
    </row>
    <row r="4" ht="17.25" customHeight="1" spans="1:1">
      <c r="A4" s="5" t="str">
        <f>"单位名称："&amp;"昆明综合保税区管理委员会"</f>
        <v>单位名称：昆明综合保税区管理委员会</v>
      </c>
    </row>
    <row r="5" ht="44.25" customHeight="1" spans="1:10">
      <c r="A5" s="67" t="s">
        <v>771</v>
      </c>
      <c r="B5" s="67" t="s">
        <v>312</v>
      </c>
      <c r="C5" s="67" t="s">
        <v>313</v>
      </c>
      <c r="D5" s="67" t="s">
        <v>314</v>
      </c>
      <c r="E5" s="67" t="s">
        <v>315</v>
      </c>
      <c r="F5" s="68" t="s">
        <v>316</v>
      </c>
      <c r="G5" s="67" t="s">
        <v>317</v>
      </c>
      <c r="H5" s="68" t="s">
        <v>318</v>
      </c>
      <c r="I5" s="68" t="s">
        <v>319</v>
      </c>
      <c r="J5" s="67" t="s">
        <v>320</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70"/>
      <c r="F7" s="71"/>
      <c r="G7" s="70"/>
      <c r="H7" s="71"/>
      <c r="I7" s="71"/>
      <c r="J7" s="70"/>
    </row>
    <row r="8" ht="42" customHeight="1" spans="1:10">
      <c r="A8" s="30"/>
      <c r="B8" s="21"/>
      <c r="C8" s="21"/>
      <c r="D8" s="21"/>
      <c r="E8" s="30"/>
      <c r="F8" s="21"/>
      <c r="G8" s="30"/>
      <c r="H8" s="21"/>
      <c r="I8" s="21"/>
      <c r="J8" s="30"/>
    </row>
    <row r="9" customHeight="1" spans="1:1">
      <c r="A9" t="s">
        <v>714</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t="s">
        <v>794</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"单位名称："&amp;"昆明综合保税区管理委员会"</f>
        <v>单位名称：昆明综合保税区管理委员会</v>
      </c>
      <c r="B4" s="45"/>
      <c r="C4" s="45"/>
      <c r="D4" s="46"/>
      <c r="F4" s="43"/>
      <c r="G4" s="42"/>
      <c r="H4" s="42"/>
      <c r="I4" s="64" t="s">
        <v>1</v>
      </c>
    </row>
    <row r="5" ht="28.5" customHeight="1" spans="1:9">
      <c r="A5" s="47" t="s">
        <v>181</v>
      </c>
      <c r="B5" s="48" t="s">
        <v>182</v>
      </c>
      <c r="C5" s="49" t="s">
        <v>795</v>
      </c>
      <c r="D5" s="47" t="s">
        <v>796</v>
      </c>
      <c r="E5" s="47" t="s">
        <v>797</v>
      </c>
      <c r="F5" s="47" t="s">
        <v>798</v>
      </c>
      <c r="G5" s="48" t="s">
        <v>799</v>
      </c>
      <c r="H5" s="36"/>
      <c r="I5" s="47"/>
    </row>
    <row r="6" ht="21" customHeight="1" spans="1:9">
      <c r="A6" s="49"/>
      <c r="B6" s="50"/>
      <c r="C6" s="50"/>
      <c r="D6" s="51"/>
      <c r="E6" s="50"/>
      <c r="F6" s="50"/>
      <c r="G6" s="48" t="s">
        <v>720</v>
      </c>
      <c r="H6" s="48" t="s">
        <v>800</v>
      </c>
      <c r="I6" s="48" t="s">
        <v>801</v>
      </c>
    </row>
    <row r="7" ht="17.25" customHeight="1" spans="1:9">
      <c r="A7" s="52" t="s">
        <v>83</v>
      </c>
      <c r="B7" s="53"/>
      <c r="C7" s="54" t="s">
        <v>84</v>
      </c>
      <c r="D7" s="52" t="s">
        <v>85</v>
      </c>
      <c r="E7" s="55" t="s">
        <v>86</v>
      </c>
      <c r="F7" s="52" t="s">
        <v>87</v>
      </c>
      <c r="G7" s="54" t="s">
        <v>88</v>
      </c>
      <c r="H7" s="56" t="s">
        <v>89</v>
      </c>
      <c r="I7" s="55" t="s">
        <v>90</v>
      </c>
    </row>
    <row r="8" ht="19.5" customHeight="1" spans="1:9">
      <c r="A8" s="57"/>
      <c r="B8" s="32"/>
      <c r="C8" s="32"/>
      <c r="D8" s="30"/>
      <c r="E8" s="21"/>
      <c r="F8" s="56"/>
      <c r="G8" s="58"/>
      <c r="H8" s="59"/>
      <c r="I8" s="59"/>
    </row>
    <row r="9" ht="19.5" customHeight="1" spans="1:9">
      <c r="A9" s="60" t="s">
        <v>55</v>
      </c>
      <c r="B9" s="61"/>
      <c r="C9" s="61"/>
      <c r="D9" s="62"/>
      <c r="E9" s="63"/>
      <c r="F9" s="63"/>
      <c r="G9" s="58"/>
      <c r="H9" s="59"/>
      <c r="I9" s="59"/>
    </row>
    <row r="10" customHeight="1" spans="1:1">
      <c r="A10" t="s">
        <v>714</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802</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"单位名称："&amp;"昆明综合保税区管理委员会"</f>
        <v>单位名称：昆明综合保税区管理委员会</v>
      </c>
      <c r="B4" s="6"/>
      <c r="C4" s="6"/>
      <c r="D4" s="6"/>
      <c r="E4" s="6"/>
      <c r="F4" s="6"/>
      <c r="G4" s="6"/>
      <c r="H4" s="7"/>
      <c r="I4" s="7"/>
      <c r="J4" s="7"/>
      <c r="K4" s="8" t="s">
        <v>1</v>
      </c>
    </row>
    <row r="5" ht="21.75" customHeight="1" spans="1:11">
      <c r="A5" s="9" t="s">
        <v>265</v>
      </c>
      <c r="B5" s="9" t="s">
        <v>184</v>
      </c>
      <c r="C5" s="9" t="s">
        <v>266</v>
      </c>
      <c r="D5" s="10" t="s">
        <v>185</v>
      </c>
      <c r="E5" s="10" t="s">
        <v>186</v>
      </c>
      <c r="F5" s="10" t="s">
        <v>267</v>
      </c>
      <c r="G5" s="10" t="s">
        <v>268</v>
      </c>
      <c r="H5" s="28" t="s">
        <v>55</v>
      </c>
      <c r="I5" s="11" t="s">
        <v>803</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172</v>
      </c>
      <c r="B11" s="34"/>
      <c r="C11" s="34"/>
      <c r="D11" s="34"/>
      <c r="E11" s="34"/>
      <c r="F11" s="34"/>
      <c r="G11" s="35"/>
      <c r="H11" s="23"/>
      <c r="I11" s="23"/>
      <c r="J11" s="23"/>
      <c r="K11" s="31"/>
    </row>
    <row r="12" customHeight="1" spans="1:1">
      <c r="A12" t="s">
        <v>714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3" activePane="bottomLeft" state="frozen"/>
      <selection/>
      <selection pane="bottomLeft" activeCell="D33" sqref="D33"/>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804</v>
      </c>
    </row>
    <row r="3" ht="41.25" customHeight="1" spans="1:7">
      <c r="A3" s="4" t="str">
        <f>"2025"&amp;"年部门项目中期规划预算表"</f>
        <v>2025年部门项目中期规划预算表</v>
      </c>
      <c r="B3" s="4"/>
      <c r="C3" s="4"/>
      <c r="D3" s="4"/>
      <c r="E3" s="4"/>
      <c r="F3" s="4"/>
      <c r="G3" s="4"/>
    </row>
    <row r="4" ht="13.5" customHeight="1" spans="1:7">
      <c r="A4" s="5" t="str">
        <f>"单位名称："&amp;"昆明综合保税区管理委员会"</f>
        <v>单位名称：昆明综合保税区管理委员会</v>
      </c>
      <c r="B4" s="6"/>
      <c r="C4" s="6"/>
      <c r="D4" s="6"/>
      <c r="E4" s="7"/>
      <c r="F4" s="7"/>
      <c r="G4" s="8" t="s">
        <v>1</v>
      </c>
    </row>
    <row r="5" ht="21.75" customHeight="1" spans="1:7">
      <c r="A5" s="9" t="s">
        <v>266</v>
      </c>
      <c r="B5" s="9" t="s">
        <v>265</v>
      </c>
      <c r="C5" s="9" t="s">
        <v>184</v>
      </c>
      <c r="D5" s="10" t="s">
        <v>805</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39600000</v>
      </c>
      <c r="F9" s="23">
        <v>47522384</v>
      </c>
      <c r="G9" s="23">
        <v>46912384</v>
      </c>
    </row>
    <row r="10" ht="18.75" customHeight="1" spans="1:7">
      <c r="A10" s="21"/>
      <c r="B10" s="21" t="s">
        <v>806</v>
      </c>
      <c r="C10" s="21" t="s">
        <v>273</v>
      </c>
      <c r="D10" s="21" t="s">
        <v>807</v>
      </c>
      <c r="E10" s="23">
        <v>210000</v>
      </c>
      <c r="F10" s="23">
        <v>230000</v>
      </c>
      <c r="G10" s="23">
        <v>230000</v>
      </c>
    </row>
    <row r="11" ht="18.75" customHeight="1" spans="1:7">
      <c r="A11" s="24"/>
      <c r="B11" s="21" t="s">
        <v>806</v>
      </c>
      <c r="C11" s="21" t="s">
        <v>277</v>
      </c>
      <c r="D11" s="21" t="s">
        <v>807</v>
      </c>
      <c r="E11" s="23">
        <v>30000</v>
      </c>
      <c r="F11" s="23">
        <v>80000</v>
      </c>
      <c r="G11" s="23">
        <v>80000</v>
      </c>
    </row>
    <row r="12" ht="18.75" customHeight="1" spans="1:7">
      <c r="A12" s="24"/>
      <c r="B12" s="21" t="s">
        <v>806</v>
      </c>
      <c r="C12" s="21" t="s">
        <v>279</v>
      </c>
      <c r="D12" s="21" t="s">
        <v>807</v>
      </c>
      <c r="E12" s="23">
        <v>100000</v>
      </c>
      <c r="F12" s="23">
        <v>150000</v>
      </c>
      <c r="G12" s="23">
        <v>150000</v>
      </c>
    </row>
    <row r="13" ht="18.75" customHeight="1" spans="1:7">
      <c r="A13" s="24"/>
      <c r="B13" s="21" t="s">
        <v>806</v>
      </c>
      <c r="C13" s="21" t="s">
        <v>281</v>
      </c>
      <c r="D13" s="21" t="s">
        <v>807</v>
      </c>
      <c r="E13" s="23">
        <v>200000</v>
      </c>
      <c r="F13" s="23">
        <v>200000</v>
      </c>
      <c r="G13" s="23">
        <v>200000</v>
      </c>
    </row>
    <row r="14" ht="18.75" customHeight="1" spans="1:7">
      <c r="A14" s="24"/>
      <c r="B14" s="21" t="s">
        <v>806</v>
      </c>
      <c r="C14" s="21" t="s">
        <v>283</v>
      </c>
      <c r="D14" s="21" t="s">
        <v>807</v>
      </c>
      <c r="E14" s="23">
        <v>25178184</v>
      </c>
      <c r="F14" s="23">
        <v>25178184</v>
      </c>
      <c r="G14" s="23">
        <v>25178184</v>
      </c>
    </row>
    <row r="15" ht="18.75" customHeight="1" spans="1:7">
      <c r="A15" s="24"/>
      <c r="B15" s="21" t="s">
        <v>808</v>
      </c>
      <c r="C15" s="21" t="s">
        <v>288</v>
      </c>
      <c r="D15" s="21" t="s">
        <v>807</v>
      </c>
      <c r="E15" s="23">
        <v>11917616</v>
      </c>
      <c r="F15" s="23">
        <v>19180000</v>
      </c>
      <c r="G15" s="23">
        <v>19180000</v>
      </c>
    </row>
    <row r="16" ht="18.75" customHeight="1" spans="1:7">
      <c r="A16" s="24"/>
      <c r="B16" s="21" t="s">
        <v>808</v>
      </c>
      <c r="C16" s="21" t="s">
        <v>290</v>
      </c>
      <c r="D16" s="21" t="s">
        <v>807</v>
      </c>
      <c r="E16" s="23">
        <v>336600</v>
      </c>
      <c r="F16" s="23">
        <v>336600</v>
      </c>
      <c r="G16" s="23">
        <v>336600</v>
      </c>
    </row>
    <row r="17" ht="18.75" customHeight="1" spans="1:7">
      <c r="A17" s="24"/>
      <c r="B17" s="21" t="s">
        <v>808</v>
      </c>
      <c r="C17" s="21" t="s">
        <v>294</v>
      </c>
      <c r="D17" s="21" t="s">
        <v>807</v>
      </c>
      <c r="E17" s="23">
        <v>420000</v>
      </c>
      <c r="F17" s="23">
        <v>1050000</v>
      </c>
      <c r="G17" s="23">
        <v>1050000</v>
      </c>
    </row>
    <row r="18" ht="18.75" customHeight="1" spans="1:7">
      <c r="A18" s="24"/>
      <c r="B18" s="21" t="s">
        <v>808</v>
      </c>
      <c r="C18" s="21" t="s">
        <v>296</v>
      </c>
      <c r="D18" s="21" t="s">
        <v>807</v>
      </c>
      <c r="E18" s="23">
        <v>28000</v>
      </c>
      <c r="F18" s="23">
        <v>50000</v>
      </c>
      <c r="G18" s="23">
        <v>50000</v>
      </c>
    </row>
    <row r="19" ht="18.75" customHeight="1" spans="1:7">
      <c r="A19" s="24"/>
      <c r="B19" s="21" t="s">
        <v>808</v>
      </c>
      <c r="C19" s="21" t="s">
        <v>298</v>
      </c>
      <c r="D19" s="21" t="s">
        <v>807</v>
      </c>
      <c r="E19" s="23">
        <v>300000</v>
      </c>
      <c r="F19" s="23">
        <v>300000</v>
      </c>
      <c r="G19" s="23">
        <v>300000</v>
      </c>
    </row>
    <row r="20" ht="18.75" customHeight="1" spans="1:7">
      <c r="A20" s="24"/>
      <c r="B20" s="21" t="s">
        <v>808</v>
      </c>
      <c r="C20" s="21" t="s">
        <v>300</v>
      </c>
      <c r="D20" s="21" t="s">
        <v>807</v>
      </c>
      <c r="E20" s="23">
        <v>500000</v>
      </c>
      <c r="F20" s="23">
        <v>500000</v>
      </c>
      <c r="G20" s="23"/>
    </row>
    <row r="21" ht="18.75" customHeight="1" spans="1:7">
      <c r="A21" s="24"/>
      <c r="B21" s="21" t="s">
        <v>808</v>
      </c>
      <c r="C21" s="21" t="s">
        <v>302</v>
      </c>
      <c r="D21" s="21" t="s">
        <v>807</v>
      </c>
      <c r="E21" s="23">
        <v>72000</v>
      </c>
      <c r="F21" s="23">
        <v>110000</v>
      </c>
      <c r="G21" s="23"/>
    </row>
    <row r="22" ht="18.75" customHeight="1" spans="1:7">
      <c r="A22" s="24"/>
      <c r="B22" s="21" t="s">
        <v>808</v>
      </c>
      <c r="C22" s="21" t="s">
        <v>304</v>
      </c>
      <c r="D22" s="21" t="s">
        <v>807</v>
      </c>
      <c r="E22" s="23">
        <v>57600</v>
      </c>
      <c r="F22" s="23">
        <v>57600</v>
      </c>
      <c r="G22" s="23">
        <v>57600</v>
      </c>
    </row>
    <row r="23" ht="18.75" customHeight="1" spans="1:7">
      <c r="A23" s="24"/>
      <c r="B23" s="21" t="s">
        <v>808</v>
      </c>
      <c r="C23" s="21" t="s">
        <v>306</v>
      </c>
      <c r="D23" s="21" t="s">
        <v>807</v>
      </c>
      <c r="E23" s="23">
        <v>50000</v>
      </c>
      <c r="F23" s="23"/>
      <c r="G23" s="23"/>
    </row>
    <row r="24" ht="18.75" customHeight="1" spans="1:7">
      <c r="A24" s="24"/>
      <c r="B24" s="21" t="s">
        <v>808</v>
      </c>
      <c r="C24" s="21" t="s">
        <v>308</v>
      </c>
      <c r="D24" s="21" t="s">
        <v>807</v>
      </c>
      <c r="E24" s="23">
        <v>100000</v>
      </c>
      <c r="F24" s="23"/>
      <c r="G24" s="23"/>
    </row>
    <row r="25" ht="18.75" customHeight="1" spans="1:7">
      <c r="A25" s="24"/>
      <c r="B25" s="21" t="s">
        <v>808</v>
      </c>
      <c r="C25" s="21" t="s">
        <v>310</v>
      </c>
      <c r="D25" s="21" t="s">
        <v>807</v>
      </c>
      <c r="E25" s="23">
        <v>100000</v>
      </c>
      <c r="F25" s="23">
        <v>100000</v>
      </c>
      <c r="G25" s="23">
        <v>100000</v>
      </c>
    </row>
    <row r="26" ht="18.75" customHeight="1" spans="1:7">
      <c r="A26" s="25" t="s">
        <v>55</v>
      </c>
      <c r="B26" s="26" t="s">
        <v>809</v>
      </c>
      <c r="C26" s="26"/>
      <c r="D26" s="27"/>
      <c r="E26" s="23">
        <v>39600000</v>
      </c>
      <c r="F26" s="23">
        <v>47522384</v>
      </c>
      <c r="G26" s="23">
        <v>46912384</v>
      </c>
    </row>
  </sheetData>
  <mergeCells count="11">
    <mergeCell ref="A3:G3"/>
    <mergeCell ref="A4:D4"/>
    <mergeCell ref="E5:G5"/>
    <mergeCell ref="A26:D2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1" t="str">
        <f>"2025"&amp;"年部门收入预算表"</f>
        <v>2025年部门收入预算表</v>
      </c>
    </row>
    <row r="4" ht="17.25" customHeight="1" spans="1:19">
      <c r="A4" s="44" t="str">
        <f>"单位名称："&amp;"昆明综合保税区管理委员会"</f>
        <v>单位名称：昆明综合保税区管理委员会</v>
      </c>
      <c r="S4" s="46" t="s">
        <v>1</v>
      </c>
    </row>
    <row r="5" ht="21.75" customHeight="1" spans="1:19">
      <c r="A5" s="182" t="s">
        <v>53</v>
      </c>
      <c r="B5" s="183" t="s">
        <v>54</v>
      </c>
      <c r="C5" s="183" t="s">
        <v>55</v>
      </c>
      <c r="D5" s="184" t="s">
        <v>56</v>
      </c>
      <c r="E5" s="184"/>
      <c r="F5" s="184"/>
      <c r="G5" s="184"/>
      <c r="H5" s="184"/>
      <c r="I5" s="131"/>
      <c r="J5" s="184"/>
      <c r="K5" s="184"/>
      <c r="L5" s="184"/>
      <c r="M5" s="184"/>
      <c r="N5" s="191"/>
      <c r="O5" s="184" t="s">
        <v>45</v>
      </c>
      <c r="P5" s="184"/>
      <c r="Q5" s="184"/>
      <c r="R5" s="184"/>
      <c r="S5" s="191"/>
    </row>
    <row r="6" ht="27" customHeight="1" spans="1:19">
      <c r="A6" s="185"/>
      <c r="B6" s="186"/>
      <c r="C6" s="186"/>
      <c r="D6" s="186" t="s">
        <v>57</v>
      </c>
      <c r="E6" s="186" t="s">
        <v>58</v>
      </c>
      <c r="F6" s="186" t="s">
        <v>59</v>
      </c>
      <c r="G6" s="186" t="s">
        <v>60</v>
      </c>
      <c r="H6" s="186" t="s">
        <v>61</v>
      </c>
      <c r="I6" s="192" t="s">
        <v>62</v>
      </c>
      <c r="J6" s="193"/>
      <c r="K6" s="193"/>
      <c r="L6" s="193"/>
      <c r="M6" s="193"/>
      <c r="N6" s="194"/>
      <c r="O6" s="186" t="s">
        <v>57</v>
      </c>
      <c r="P6" s="186" t="s">
        <v>58</v>
      </c>
      <c r="Q6" s="186" t="s">
        <v>59</v>
      </c>
      <c r="R6" s="186" t="s">
        <v>60</v>
      </c>
      <c r="S6" s="186" t="s">
        <v>63</v>
      </c>
    </row>
    <row r="7" ht="30" customHeight="1" spans="1:19">
      <c r="A7" s="187"/>
      <c r="B7" s="106"/>
      <c r="C7" s="115"/>
      <c r="D7" s="115"/>
      <c r="E7" s="115"/>
      <c r="F7" s="115"/>
      <c r="G7" s="115"/>
      <c r="H7" s="115"/>
      <c r="I7" s="71" t="s">
        <v>57</v>
      </c>
      <c r="J7" s="194" t="s">
        <v>64</v>
      </c>
      <c r="K7" s="194" t="s">
        <v>65</v>
      </c>
      <c r="L7" s="194" t="s">
        <v>66</v>
      </c>
      <c r="M7" s="194" t="s">
        <v>67</v>
      </c>
      <c r="N7" s="194" t="s">
        <v>68</v>
      </c>
      <c r="O7" s="195"/>
      <c r="P7" s="195"/>
      <c r="Q7" s="195"/>
      <c r="R7" s="195"/>
      <c r="S7" s="115"/>
    </row>
    <row r="8" ht="15" customHeight="1" spans="1:19">
      <c r="A8" s="188">
        <v>1</v>
      </c>
      <c r="B8" s="188">
        <v>2</v>
      </c>
      <c r="C8" s="188">
        <v>3</v>
      </c>
      <c r="D8" s="188">
        <v>4</v>
      </c>
      <c r="E8" s="188">
        <v>5</v>
      </c>
      <c r="F8" s="188">
        <v>6</v>
      </c>
      <c r="G8" s="188">
        <v>7</v>
      </c>
      <c r="H8" s="188">
        <v>8</v>
      </c>
      <c r="I8" s="71">
        <v>9</v>
      </c>
      <c r="J8" s="188">
        <v>10</v>
      </c>
      <c r="K8" s="188">
        <v>11</v>
      </c>
      <c r="L8" s="188">
        <v>12</v>
      </c>
      <c r="M8" s="188">
        <v>13</v>
      </c>
      <c r="N8" s="188">
        <v>14</v>
      </c>
      <c r="O8" s="188">
        <v>15</v>
      </c>
      <c r="P8" s="188">
        <v>16</v>
      </c>
      <c r="Q8" s="188">
        <v>17</v>
      </c>
      <c r="R8" s="188">
        <v>18</v>
      </c>
      <c r="S8" s="188">
        <v>19</v>
      </c>
    </row>
    <row r="9" ht="18" customHeight="1" spans="1:19">
      <c r="A9" s="21" t="s">
        <v>69</v>
      </c>
      <c r="B9" s="21" t="s">
        <v>70</v>
      </c>
      <c r="C9" s="80">
        <v>44111451.68</v>
      </c>
      <c r="D9" s="80">
        <v>44111451.68</v>
      </c>
      <c r="E9" s="80">
        <v>44111451.68</v>
      </c>
      <c r="F9" s="80"/>
      <c r="G9" s="80"/>
      <c r="H9" s="80"/>
      <c r="I9" s="80"/>
      <c r="J9" s="80"/>
      <c r="K9" s="80"/>
      <c r="L9" s="80"/>
      <c r="M9" s="80"/>
      <c r="N9" s="80"/>
      <c r="O9" s="80"/>
      <c r="P9" s="80"/>
      <c r="Q9" s="80"/>
      <c r="R9" s="80"/>
      <c r="S9" s="80"/>
    </row>
    <row r="10" ht="18" customHeight="1" spans="1:19">
      <c r="A10" s="189" t="s">
        <v>71</v>
      </c>
      <c r="B10" s="189" t="s">
        <v>70</v>
      </c>
      <c r="C10" s="80">
        <v>44111451.68</v>
      </c>
      <c r="D10" s="80">
        <v>44111451.68</v>
      </c>
      <c r="E10" s="80">
        <v>44111451.68</v>
      </c>
      <c r="F10" s="80"/>
      <c r="G10" s="80"/>
      <c r="H10" s="80"/>
      <c r="I10" s="80"/>
      <c r="J10" s="80"/>
      <c r="K10" s="80"/>
      <c r="L10" s="80"/>
      <c r="M10" s="80"/>
      <c r="N10" s="80"/>
      <c r="O10" s="80"/>
      <c r="P10" s="80"/>
      <c r="Q10" s="80"/>
      <c r="R10" s="80"/>
      <c r="S10" s="80"/>
    </row>
    <row r="11" ht="18" customHeight="1" spans="1:19">
      <c r="A11" s="49" t="s">
        <v>55</v>
      </c>
      <c r="B11" s="190"/>
      <c r="C11" s="80">
        <v>44111451.68</v>
      </c>
      <c r="D11" s="80">
        <v>44111451.68</v>
      </c>
      <c r="E11" s="80">
        <v>44111451.68</v>
      </c>
      <c r="F11" s="80"/>
      <c r="G11" s="80"/>
      <c r="H11" s="80"/>
      <c r="I11" s="80"/>
      <c r="J11" s="80"/>
      <c r="K11" s="80"/>
      <c r="L11" s="80"/>
      <c r="M11" s="80"/>
      <c r="N11" s="80"/>
      <c r="O11" s="80"/>
      <c r="P11" s="80"/>
      <c r="Q11" s="80"/>
      <c r="R11" s="80"/>
      <c r="S11" s="80"/>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72</v>
      </c>
    </row>
    <row r="3" ht="41.25" customHeight="1" spans="1:1">
      <c r="A3" s="41" t="str">
        <f>"2025"&amp;"年部门支出预算表"</f>
        <v>2025年部门支出预算表</v>
      </c>
    </row>
    <row r="4" ht="17.25" customHeight="1" spans="1:15">
      <c r="A4" s="44" t="str">
        <f>"单位名称："&amp;"昆明综合保税区管理委员会"</f>
        <v>单位名称：昆明综合保税区管理委员会</v>
      </c>
      <c r="O4" s="46" t="s">
        <v>1</v>
      </c>
    </row>
    <row r="5" ht="27" customHeight="1" spans="1:15">
      <c r="A5" s="168" t="s">
        <v>73</v>
      </c>
      <c r="B5" s="168" t="s">
        <v>74</v>
      </c>
      <c r="C5" s="168" t="s">
        <v>55</v>
      </c>
      <c r="D5" s="169" t="s">
        <v>58</v>
      </c>
      <c r="E5" s="170"/>
      <c r="F5" s="171"/>
      <c r="G5" s="172" t="s">
        <v>59</v>
      </c>
      <c r="H5" s="172" t="s">
        <v>60</v>
      </c>
      <c r="I5" s="172" t="s">
        <v>75</v>
      </c>
      <c r="J5" s="169" t="s">
        <v>62</v>
      </c>
      <c r="K5" s="170"/>
      <c r="L5" s="170"/>
      <c r="M5" s="170"/>
      <c r="N5" s="179"/>
      <c r="O5" s="180"/>
    </row>
    <row r="6" ht="42" customHeight="1" spans="1:15">
      <c r="A6" s="173"/>
      <c r="B6" s="173"/>
      <c r="C6" s="174"/>
      <c r="D6" s="175" t="s">
        <v>57</v>
      </c>
      <c r="E6" s="175" t="s">
        <v>76</v>
      </c>
      <c r="F6" s="175" t="s">
        <v>77</v>
      </c>
      <c r="G6" s="174"/>
      <c r="H6" s="174"/>
      <c r="I6" s="181"/>
      <c r="J6" s="175" t="s">
        <v>57</v>
      </c>
      <c r="K6" s="162" t="s">
        <v>78</v>
      </c>
      <c r="L6" s="162" t="s">
        <v>79</v>
      </c>
      <c r="M6" s="162" t="s">
        <v>80</v>
      </c>
      <c r="N6" s="162" t="s">
        <v>81</v>
      </c>
      <c r="O6" s="162" t="s">
        <v>82</v>
      </c>
    </row>
    <row r="7" ht="18" customHeight="1" spans="1:15">
      <c r="A7" s="52" t="s">
        <v>83</v>
      </c>
      <c r="B7" s="52" t="s">
        <v>84</v>
      </c>
      <c r="C7" s="52" t="s">
        <v>85</v>
      </c>
      <c r="D7" s="56" t="s">
        <v>86</v>
      </c>
      <c r="E7" s="56" t="s">
        <v>87</v>
      </c>
      <c r="F7" s="56" t="s">
        <v>88</v>
      </c>
      <c r="G7" s="56" t="s">
        <v>89</v>
      </c>
      <c r="H7" s="56" t="s">
        <v>90</v>
      </c>
      <c r="I7" s="56" t="s">
        <v>91</v>
      </c>
      <c r="J7" s="56" t="s">
        <v>92</v>
      </c>
      <c r="K7" s="56" t="s">
        <v>93</v>
      </c>
      <c r="L7" s="56" t="s">
        <v>94</v>
      </c>
      <c r="M7" s="56" t="s">
        <v>95</v>
      </c>
      <c r="N7" s="52" t="s">
        <v>96</v>
      </c>
      <c r="O7" s="56" t="s">
        <v>97</v>
      </c>
    </row>
    <row r="8" ht="21" customHeight="1" spans="1:15">
      <c r="A8" s="57" t="s">
        <v>98</v>
      </c>
      <c r="B8" s="57" t="s">
        <v>99</v>
      </c>
      <c r="C8" s="80">
        <v>43004907.68</v>
      </c>
      <c r="D8" s="80">
        <v>43004907.68</v>
      </c>
      <c r="E8" s="80">
        <v>3404907.68</v>
      </c>
      <c r="F8" s="80">
        <v>39600000</v>
      </c>
      <c r="G8" s="80"/>
      <c r="H8" s="80"/>
      <c r="I8" s="80"/>
      <c r="J8" s="80"/>
      <c r="K8" s="80"/>
      <c r="L8" s="80"/>
      <c r="M8" s="80"/>
      <c r="N8" s="80"/>
      <c r="O8" s="80"/>
    </row>
    <row r="9" ht="21" customHeight="1" spans="1:15">
      <c r="A9" s="176" t="s">
        <v>100</v>
      </c>
      <c r="B9" s="176" t="s">
        <v>101</v>
      </c>
      <c r="C9" s="80">
        <v>42584907.68</v>
      </c>
      <c r="D9" s="80">
        <v>42584907.68</v>
      </c>
      <c r="E9" s="80">
        <v>3404907.68</v>
      </c>
      <c r="F9" s="80">
        <v>39180000</v>
      </c>
      <c r="G9" s="80"/>
      <c r="H9" s="80"/>
      <c r="I9" s="80"/>
      <c r="J9" s="80"/>
      <c r="K9" s="80"/>
      <c r="L9" s="80"/>
      <c r="M9" s="80"/>
      <c r="N9" s="80"/>
      <c r="O9" s="80"/>
    </row>
    <row r="10" ht="21" customHeight="1" spans="1:15">
      <c r="A10" s="177" t="s">
        <v>102</v>
      </c>
      <c r="B10" s="177" t="s">
        <v>103</v>
      </c>
      <c r="C10" s="80">
        <v>15956723.68</v>
      </c>
      <c r="D10" s="80">
        <v>15956723.68</v>
      </c>
      <c r="E10" s="80">
        <v>3404907.68</v>
      </c>
      <c r="F10" s="80">
        <v>12551816</v>
      </c>
      <c r="G10" s="80"/>
      <c r="H10" s="80"/>
      <c r="I10" s="80"/>
      <c r="J10" s="80"/>
      <c r="K10" s="80"/>
      <c r="L10" s="80"/>
      <c r="M10" s="80"/>
      <c r="N10" s="80"/>
      <c r="O10" s="80"/>
    </row>
    <row r="11" ht="21" customHeight="1" spans="1:15">
      <c r="A11" s="177" t="s">
        <v>104</v>
      </c>
      <c r="B11" s="177" t="s">
        <v>105</v>
      </c>
      <c r="C11" s="80">
        <v>26628184</v>
      </c>
      <c r="D11" s="80">
        <v>26628184</v>
      </c>
      <c r="E11" s="80"/>
      <c r="F11" s="80">
        <v>26628184</v>
      </c>
      <c r="G11" s="80"/>
      <c r="H11" s="80"/>
      <c r="I11" s="80"/>
      <c r="J11" s="80"/>
      <c r="K11" s="80"/>
      <c r="L11" s="80"/>
      <c r="M11" s="80"/>
      <c r="N11" s="80"/>
      <c r="O11" s="80"/>
    </row>
    <row r="12" ht="21" customHeight="1" spans="1:15">
      <c r="A12" s="176" t="s">
        <v>106</v>
      </c>
      <c r="B12" s="176" t="s">
        <v>107</v>
      </c>
      <c r="C12" s="80">
        <v>420000</v>
      </c>
      <c r="D12" s="80">
        <v>420000</v>
      </c>
      <c r="E12" s="80"/>
      <c r="F12" s="80">
        <v>420000</v>
      </c>
      <c r="G12" s="80"/>
      <c r="H12" s="80"/>
      <c r="I12" s="80"/>
      <c r="J12" s="80"/>
      <c r="K12" s="80"/>
      <c r="L12" s="80"/>
      <c r="M12" s="80"/>
      <c r="N12" s="80"/>
      <c r="O12" s="80"/>
    </row>
    <row r="13" ht="21" customHeight="1" spans="1:15">
      <c r="A13" s="177" t="s">
        <v>108</v>
      </c>
      <c r="B13" s="177" t="s">
        <v>109</v>
      </c>
      <c r="C13" s="80">
        <v>420000</v>
      </c>
      <c r="D13" s="80">
        <v>420000</v>
      </c>
      <c r="E13" s="80"/>
      <c r="F13" s="80">
        <v>420000</v>
      </c>
      <c r="G13" s="80"/>
      <c r="H13" s="80"/>
      <c r="I13" s="80"/>
      <c r="J13" s="80"/>
      <c r="K13" s="80"/>
      <c r="L13" s="80"/>
      <c r="M13" s="80"/>
      <c r="N13" s="80"/>
      <c r="O13" s="80"/>
    </row>
    <row r="14" ht="21" customHeight="1" spans="1:15">
      <c r="A14" s="57" t="s">
        <v>110</v>
      </c>
      <c r="B14" s="57" t="s">
        <v>111</v>
      </c>
      <c r="C14" s="80">
        <v>473389</v>
      </c>
      <c r="D14" s="80">
        <v>473389</v>
      </c>
      <c r="E14" s="80">
        <v>473389</v>
      </c>
      <c r="F14" s="80"/>
      <c r="G14" s="80"/>
      <c r="H14" s="80"/>
      <c r="I14" s="80"/>
      <c r="J14" s="80"/>
      <c r="K14" s="80"/>
      <c r="L14" s="80"/>
      <c r="M14" s="80"/>
      <c r="N14" s="80"/>
      <c r="O14" s="80"/>
    </row>
    <row r="15" ht="21" customHeight="1" spans="1:15">
      <c r="A15" s="176" t="s">
        <v>112</v>
      </c>
      <c r="B15" s="176" t="s">
        <v>113</v>
      </c>
      <c r="C15" s="80">
        <v>473389</v>
      </c>
      <c r="D15" s="80">
        <v>473389</v>
      </c>
      <c r="E15" s="80">
        <v>473389</v>
      </c>
      <c r="F15" s="80"/>
      <c r="G15" s="80"/>
      <c r="H15" s="80"/>
      <c r="I15" s="80"/>
      <c r="J15" s="80"/>
      <c r="K15" s="80"/>
      <c r="L15" s="80"/>
      <c r="M15" s="80"/>
      <c r="N15" s="80"/>
      <c r="O15" s="80"/>
    </row>
    <row r="16" ht="21" customHeight="1" spans="1:15">
      <c r="A16" s="177" t="s">
        <v>114</v>
      </c>
      <c r="B16" s="177" t="s">
        <v>115</v>
      </c>
      <c r="C16" s="80">
        <v>100800</v>
      </c>
      <c r="D16" s="80">
        <v>100800</v>
      </c>
      <c r="E16" s="80">
        <v>100800</v>
      </c>
      <c r="F16" s="80"/>
      <c r="G16" s="80"/>
      <c r="H16" s="80"/>
      <c r="I16" s="80"/>
      <c r="J16" s="80"/>
      <c r="K16" s="80"/>
      <c r="L16" s="80"/>
      <c r="M16" s="80"/>
      <c r="N16" s="80"/>
      <c r="O16" s="80"/>
    </row>
    <row r="17" ht="21" customHeight="1" spans="1:15">
      <c r="A17" s="177" t="s">
        <v>116</v>
      </c>
      <c r="B17" s="177" t="s">
        <v>117</v>
      </c>
      <c r="C17" s="80">
        <v>372589</v>
      </c>
      <c r="D17" s="80">
        <v>372589</v>
      </c>
      <c r="E17" s="80">
        <v>372589</v>
      </c>
      <c r="F17" s="80"/>
      <c r="G17" s="80"/>
      <c r="H17" s="80"/>
      <c r="I17" s="80"/>
      <c r="J17" s="80"/>
      <c r="K17" s="80"/>
      <c r="L17" s="80"/>
      <c r="M17" s="80"/>
      <c r="N17" s="80"/>
      <c r="O17" s="80"/>
    </row>
    <row r="18" ht="21" customHeight="1" spans="1:15">
      <c r="A18" s="57" t="s">
        <v>118</v>
      </c>
      <c r="B18" s="57" t="s">
        <v>119</v>
      </c>
      <c r="C18" s="80">
        <v>313667</v>
      </c>
      <c r="D18" s="80">
        <v>313667</v>
      </c>
      <c r="E18" s="80">
        <v>313667</v>
      </c>
      <c r="F18" s="80"/>
      <c r="G18" s="80"/>
      <c r="H18" s="80"/>
      <c r="I18" s="80"/>
      <c r="J18" s="80"/>
      <c r="K18" s="80"/>
      <c r="L18" s="80"/>
      <c r="M18" s="80"/>
      <c r="N18" s="80"/>
      <c r="O18" s="80"/>
    </row>
    <row r="19" ht="21" customHeight="1" spans="1:15">
      <c r="A19" s="176" t="s">
        <v>120</v>
      </c>
      <c r="B19" s="176" t="s">
        <v>121</v>
      </c>
      <c r="C19" s="80">
        <v>313667</v>
      </c>
      <c r="D19" s="80">
        <v>313667</v>
      </c>
      <c r="E19" s="80">
        <v>313667</v>
      </c>
      <c r="F19" s="80"/>
      <c r="G19" s="80"/>
      <c r="H19" s="80"/>
      <c r="I19" s="80"/>
      <c r="J19" s="80"/>
      <c r="K19" s="80"/>
      <c r="L19" s="80"/>
      <c r="M19" s="80"/>
      <c r="N19" s="80"/>
      <c r="O19" s="80"/>
    </row>
    <row r="20" ht="21" customHeight="1" spans="1:15">
      <c r="A20" s="177" t="s">
        <v>122</v>
      </c>
      <c r="B20" s="177" t="s">
        <v>123</v>
      </c>
      <c r="C20" s="80">
        <v>183940</v>
      </c>
      <c r="D20" s="80">
        <v>183940</v>
      </c>
      <c r="E20" s="80">
        <v>183940</v>
      </c>
      <c r="F20" s="80"/>
      <c r="G20" s="80"/>
      <c r="H20" s="80"/>
      <c r="I20" s="80"/>
      <c r="J20" s="80"/>
      <c r="K20" s="80"/>
      <c r="L20" s="80"/>
      <c r="M20" s="80"/>
      <c r="N20" s="80"/>
      <c r="O20" s="80"/>
    </row>
    <row r="21" ht="21" customHeight="1" spans="1:15">
      <c r="A21" s="177" t="s">
        <v>124</v>
      </c>
      <c r="B21" s="177" t="s">
        <v>125</v>
      </c>
      <c r="C21" s="80">
        <v>116280</v>
      </c>
      <c r="D21" s="80">
        <v>116280</v>
      </c>
      <c r="E21" s="80">
        <v>116280</v>
      </c>
      <c r="F21" s="80"/>
      <c r="G21" s="80"/>
      <c r="H21" s="80"/>
      <c r="I21" s="80"/>
      <c r="J21" s="80"/>
      <c r="K21" s="80"/>
      <c r="L21" s="80"/>
      <c r="M21" s="80"/>
      <c r="N21" s="80"/>
      <c r="O21" s="80"/>
    </row>
    <row r="22" ht="21" customHeight="1" spans="1:15">
      <c r="A22" s="177" t="s">
        <v>126</v>
      </c>
      <c r="B22" s="177" t="s">
        <v>127</v>
      </c>
      <c r="C22" s="80">
        <v>13447</v>
      </c>
      <c r="D22" s="80">
        <v>13447</v>
      </c>
      <c r="E22" s="80">
        <v>13447</v>
      </c>
      <c r="F22" s="80"/>
      <c r="G22" s="80"/>
      <c r="H22" s="80"/>
      <c r="I22" s="80"/>
      <c r="J22" s="80"/>
      <c r="K22" s="80"/>
      <c r="L22" s="80"/>
      <c r="M22" s="80"/>
      <c r="N22" s="80"/>
      <c r="O22" s="80"/>
    </row>
    <row r="23" ht="21" customHeight="1" spans="1:15">
      <c r="A23" s="57" t="s">
        <v>128</v>
      </c>
      <c r="B23" s="57" t="s">
        <v>129</v>
      </c>
      <c r="C23" s="80">
        <v>319488</v>
      </c>
      <c r="D23" s="80">
        <v>319488</v>
      </c>
      <c r="E23" s="80">
        <v>319488</v>
      </c>
      <c r="F23" s="80"/>
      <c r="G23" s="80"/>
      <c r="H23" s="80"/>
      <c r="I23" s="80"/>
      <c r="J23" s="80"/>
      <c r="K23" s="80"/>
      <c r="L23" s="80"/>
      <c r="M23" s="80"/>
      <c r="N23" s="80"/>
      <c r="O23" s="80"/>
    </row>
    <row r="24" ht="21" customHeight="1" spans="1:15">
      <c r="A24" s="176" t="s">
        <v>130</v>
      </c>
      <c r="B24" s="176" t="s">
        <v>131</v>
      </c>
      <c r="C24" s="80">
        <v>319488</v>
      </c>
      <c r="D24" s="80">
        <v>319488</v>
      </c>
      <c r="E24" s="80">
        <v>319488</v>
      </c>
      <c r="F24" s="80"/>
      <c r="G24" s="80"/>
      <c r="H24" s="80"/>
      <c r="I24" s="80"/>
      <c r="J24" s="80"/>
      <c r="K24" s="80"/>
      <c r="L24" s="80"/>
      <c r="M24" s="80"/>
      <c r="N24" s="80"/>
      <c r="O24" s="80"/>
    </row>
    <row r="25" ht="21" customHeight="1" spans="1:15">
      <c r="A25" s="177" t="s">
        <v>132</v>
      </c>
      <c r="B25" s="177" t="s">
        <v>133</v>
      </c>
      <c r="C25" s="80">
        <v>319488</v>
      </c>
      <c r="D25" s="80">
        <v>319488</v>
      </c>
      <c r="E25" s="80">
        <v>319488</v>
      </c>
      <c r="F25" s="80"/>
      <c r="G25" s="80"/>
      <c r="H25" s="80"/>
      <c r="I25" s="80"/>
      <c r="J25" s="80"/>
      <c r="K25" s="80"/>
      <c r="L25" s="80"/>
      <c r="M25" s="80"/>
      <c r="N25" s="80"/>
      <c r="O25" s="80"/>
    </row>
    <row r="26" ht="21" customHeight="1" spans="1:15">
      <c r="A26" s="178" t="s">
        <v>55</v>
      </c>
      <c r="B26" s="35"/>
      <c r="C26" s="80">
        <v>44111451.68</v>
      </c>
      <c r="D26" s="80">
        <v>44111451.68</v>
      </c>
      <c r="E26" s="80">
        <v>4511451.68</v>
      </c>
      <c r="F26" s="80">
        <v>39600000</v>
      </c>
      <c r="G26" s="80"/>
      <c r="H26" s="80"/>
      <c r="I26" s="80"/>
      <c r="J26" s="80"/>
      <c r="K26" s="80"/>
      <c r="L26" s="80"/>
      <c r="M26" s="80"/>
      <c r="N26" s="80"/>
      <c r="O26" s="80"/>
    </row>
  </sheetData>
  <mergeCells count="12">
    <mergeCell ref="A2:O2"/>
    <mergeCell ref="A3:O3"/>
    <mergeCell ref="A4:B4"/>
    <mergeCell ref="D5:F5"/>
    <mergeCell ref="J5:O5"/>
    <mergeCell ref="A26:B2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8" activePane="bottomLeft" state="frozen"/>
      <selection/>
      <selection pane="bottomLeft" activeCell="A1" sqref="A1"/>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134</v>
      </c>
    </row>
    <row r="3" ht="41.25" customHeight="1" spans="1:1">
      <c r="A3" s="41" t="str">
        <f>"2025"&amp;"年部门财政拨款收支预算总表"</f>
        <v>2025年部门财政拨款收支预算总表</v>
      </c>
    </row>
    <row r="4" ht="17.25" customHeight="1" spans="1:4">
      <c r="A4" s="44" t="str">
        <f>"单位名称："&amp;"昆明综合保税区管理委员会"</f>
        <v>单位名称：昆明综合保税区管理委员会</v>
      </c>
      <c r="B4" s="161"/>
      <c r="D4" s="46" t="s">
        <v>1</v>
      </c>
    </row>
    <row r="5" ht="17.25" customHeight="1" spans="1:4">
      <c r="A5" s="162" t="s">
        <v>2</v>
      </c>
      <c r="B5" s="163"/>
      <c r="C5" s="162" t="s">
        <v>3</v>
      </c>
      <c r="D5" s="163"/>
    </row>
    <row r="6" ht="18.75" customHeight="1" spans="1:4">
      <c r="A6" s="162" t="s">
        <v>4</v>
      </c>
      <c r="B6" s="162" t="s">
        <v>5</v>
      </c>
      <c r="C6" s="162" t="s">
        <v>6</v>
      </c>
      <c r="D6" s="162" t="s">
        <v>5</v>
      </c>
    </row>
    <row r="7" ht="16.5" customHeight="1" spans="1:4">
      <c r="A7" s="164" t="s">
        <v>135</v>
      </c>
      <c r="B7" s="80">
        <v>44111451.68</v>
      </c>
      <c r="C7" s="164" t="s">
        <v>136</v>
      </c>
      <c r="D7" s="80">
        <v>44111451.68</v>
      </c>
    </row>
    <row r="8" ht="16.5" customHeight="1" spans="1:4">
      <c r="A8" s="164" t="s">
        <v>137</v>
      </c>
      <c r="B8" s="80">
        <v>44111451.68</v>
      </c>
      <c r="C8" s="164" t="s">
        <v>138</v>
      </c>
      <c r="D8" s="80">
        <v>43004907.68</v>
      </c>
    </row>
    <row r="9" ht="16.5" customHeight="1" spans="1:4">
      <c r="A9" s="164" t="s">
        <v>139</v>
      </c>
      <c r="B9" s="80"/>
      <c r="C9" s="164" t="s">
        <v>140</v>
      </c>
      <c r="D9" s="80"/>
    </row>
    <row r="10" ht="16.5" customHeight="1" spans="1:4">
      <c r="A10" s="164" t="s">
        <v>141</v>
      </c>
      <c r="B10" s="80"/>
      <c r="C10" s="164" t="s">
        <v>142</v>
      </c>
      <c r="D10" s="80"/>
    </row>
    <row r="11" ht="16.5" customHeight="1" spans="1:4">
      <c r="A11" s="164" t="s">
        <v>143</v>
      </c>
      <c r="B11" s="80"/>
      <c r="C11" s="164" t="s">
        <v>144</v>
      </c>
      <c r="D11" s="80"/>
    </row>
    <row r="12" ht="16.5" customHeight="1" spans="1:4">
      <c r="A12" s="164" t="s">
        <v>137</v>
      </c>
      <c r="B12" s="80"/>
      <c r="C12" s="164" t="s">
        <v>145</v>
      </c>
      <c r="D12" s="80"/>
    </row>
    <row r="13" ht="16.5" customHeight="1" spans="1:4">
      <c r="A13" s="146" t="s">
        <v>139</v>
      </c>
      <c r="B13" s="80"/>
      <c r="C13" s="69" t="s">
        <v>146</v>
      </c>
      <c r="D13" s="80"/>
    </row>
    <row r="14" ht="16.5" customHeight="1" spans="1:4">
      <c r="A14" s="146" t="s">
        <v>141</v>
      </c>
      <c r="B14" s="80"/>
      <c r="C14" s="69" t="s">
        <v>147</v>
      </c>
      <c r="D14" s="80"/>
    </row>
    <row r="15" ht="16.5" customHeight="1" spans="1:4">
      <c r="A15" s="165"/>
      <c r="B15" s="80"/>
      <c r="C15" s="69" t="s">
        <v>148</v>
      </c>
      <c r="D15" s="80">
        <v>473389</v>
      </c>
    </row>
    <row r="16" ht="16.5" customHeight="1" spans="1:4">
      <c r="A16" s="165"/>
      <c r="B16" s="80"/>
      <c r="C16" s="69" t="s">
        <v>149</v>
      </c>
      <c r="D16" s="80">
        <v>313667</v>
      </c>
    </row>
    <row r="17" ht="16.5" customHeight="1" spans="1:4">
      <c r="A17" s="165"/>
      <c r="B17" s="80"/>
      <c r="C17" s="69" t="s">
        <v>150</v>
      </c>
      <c r="D17" s="80"/>
    </row>
    <row r="18" ht="16.5" customHeight="1" spans="1:4">
      <c r="A18" s="165"/>
      <c r="B18" s="80"/>
      <c r="C18" s="69" t="s">
        <v>151</v>
      </c>
      <c r="D18" s="80"/>
    </row>
    <row r="19" ht="16.5" customHeight="1" spans="1:4">
      <c r="A19" s="165"/>
      <c r="B19" s="80"/>
      <c r="C19" s="69" t="s">
        <v>152</v>
      </c>
      <c r="D19" s="80"/>
    </row>
    <row r="20" ht="16.5" customHeight="1" spans="1:4">
      <c r="A20" s="165"/>
      <c r="B20" s="80"/>
      <c r="C20" s="69" t="s">
        <v>153</v>
      </c>
      <c r="D20" s="80"/>
    </row>
    <row r="21" ht="16.5" customHeight="1" spans="1:4">
      <c r="A21" s="165"/>
      <c r="B21" s="80"/>
      <c r="C21" s="69" t="s">
        <v>154</v>
      </c>
      <c r="D21" s="80"/>
    </row>
    <row r="22" ht="16.5" customHeight="1" spans="1:4">
      <c r="A22" s="165"/>
      <c r="B22" s="80"/>
      <c r="C22" s="69" t="s">
        <v>155</v>
      </c>
      <c r="D22" s="80"/>
    </row>
    <row r="23" ht="16.5" customHeight="1" spans="1:4">
      <c r="A23" s="165"/>
      <c r="B23" s="80"/>
      <c r="C23" s="69" t="s">
        <v>156</v>
      </c>
      <c r="D23" s="80"/>
    </row>
    <row r="24" ht="16.5" customHeight="1" spans="1:4">
      <c r="A24" s="165"/>
      <c r="B24" s="80"/>
      <c r="C24" s="69" t="s">
        <v>157</v>
      </c>
      <c r="D24" s="80"/>
    </row>
    <row r="25" ht="16.5" customHeight="1" spans="1:4">
      <c r="A25" s="165"/>
      <c r="B25" s="80"/>
      <c r="C25" s="69" t="s">
        <v>158</v>
      </c>
      <c r="D25" s="80"/>
    </row>
    <row r="26" ht="16.5" customHeight="1" spans="1:4">
      <c r="A26" s="165"/>
      <c r="B26" s="80"/>
      <c r="C26" s="69" t="s">
        <v>159</v>
      </c>
      <c r="D26" s="80">
        <v>319488</v>
      </c>
    </row>
    <row r="27" ht="16.5" customHeight="1" spans="1:4">
      <c r="A27" s="165"/>
      <c r="B27" s="80"/>
      <c r="C27" s="69" t="s">
        <v>160</v>
      </c>
      <c r="D27" s="80"/>
    </row>
    <row r="28" ht="16.5" customHeight="1" spans="1:4">
      <c r="A28" s="165"/>
      <c r="B28" s="80"/>
      <c r="C28" s="69" t="s">
        <v>161</v>
      </c>
      <c r="D28" s="80"/>
    </row>
    <row r="29" ht="16.5" customHeight="1" spans="1:4">
      <c r="A29" s="165"/>
      <c r="B29" s="80"/>
      <c r="C29" s="69" t="s">
        <v>162</v>
      </c>
      <c r="D29" s="80"/>
    </row>
    <row r="30" ht="16.5" customHeight="1" spans="1:4">
      <c r="A30" s="165"/>
      <c r="B30" s="80"/>
      <c r="C30" s="69" t="s">
        <v>163</v>
      </c>
      <c r="D30" s="80"/>
    </row>
    <row r="31" ht="16.5" customHeight="1" spans="1:4">
      <c r="A31" s="165"/>
      <c r="B31" s="80"/>
      <c r="C31" s="69" t="s">
        <v>164</v>
      </c>
      <c r="D31" s="80"/>
    </row>
    <row r="32" ht="16.5" customHeight="1" spans="1:4">
      <c r="A32" s="165"/>
      <c r="B32" s="80"/>
      <c r="C32" s="146" t="s">
        <v>165</v>
      </c>
      <c r="D32" s="80"/>
    </row>
    <row r="33" ht="16.5" customHeight="1" spans="1:4">
      <c r="A33" s="165"/>
      <c r="B33" s="80"/>
      <c r="C33" s="146" t="s">
        <v>166</v>
      </c>
      <c r="D33" s="80"/>
    </row>
    <row r="34" ht="16.5" customHeight="1" spans="1:4">
      <c r="A34" s="165"/>
      <c r="B34" s="80"/>
      <c r="C34" s="30" t="s">
        <v>167</v>
      </c>
      <c r="D34" s="80"/>
    </row>
    <row r="35" ht="15" customHeight="1" spans="1:4">
      <c r="A35" s="166" t="s">
        <v>50</v>
      </c>
      <c r="B35" s="167">
        <v>44111451.68</v>
      </c>
      <c r="C35" s="166" t="s">
        <v>51</v>
      </c>
      <c r="D35" s="167">
        <v>44111451.68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6"/>
      <c r="F2" s="72"/>
      <c r="G2" s="141" t="s">
        <v>168</v>
      </c>
    </row>
    <row r="3" ht="41.25" customHeight="1" spans="1:7">
      <c r="A3" s="124" t="str">
        <f>"2025"&amp;"年一般公共预算支出预算表（按功能科目分类）"</f>
        <v>2025年一般公共预算支出预算表（按功能科目分类）</v>
      </c>
      <c r="B3" s="124"/>
      <c r="C3" s="124"/>
      <c r="D3" s="124"/>
      <c r="E3" s="124"/>
      <c r="F3" s="124"/>
      <c r="G3" s="124"/>
    </row>
    <row r="4" ht="18" customHeight="1" spans="1:7">
      <c r="A4" s="5" t="str">
        <f>"单位名称："&amp;"昆明综合保税区管理委员会"</f>
        <v>单位名称：昆明综合保税区管理委员会</v>
      </c>
      <c r="F4" s="121"/>
      <c r="G4" s="141" t="s">
        <v>1</v>
      </c>
    </row>
    <row r="5" ht="20.25" customHeight="1" spans="1:7">
      <c r="A5" s="157" t="s">
        <v>169</v>
      </c>
      <c r="B5" s="158"/>
      <c r="C5" s="125" t="s">
        <v>55</v>
      </c>
      <c r="D5" s="149" t="s">
        <v>76</v>
      </c>
      <c r="E5" s="12"/>
      <c r="F5" s="13"/>
      <c r="G5" s="138" t="s">
        <v>77</v>
      </c>
    </row>
    <row r="6" ht="20.25" customHeight="1" spans="1:7">
      <c r="A6" s="159" t="s">
        <v>73</v>
      </c>
      <c r="B6" s="159" t="s">
        <v>74</v>
      </c>
      <c r="C6" s="19"/>
      <c r="D6" s="130" t="s">
        <v>57</v>
      </c>
      <c r="E6" s="130" t="s">
        <v>170</v>
      </c>
      <c r="F6" s="130" t="s">
        <v>171</v>
      </c>
      <c r="G6" s="140"/>
    </row>
    <row r="7" ht="15" customHeight="1" spans="1:7">
      <c r="A7" s="60" t="s">
        <v>83</v>
      </c>
      <c r="B7" s="60" t="s">
        <v>84</v>
      </c>
      <c r="C7" s="60" t="s">
        <v>85</v>
      </c>
      <c r="D7" s="60" t="s">
        <v>86</v>
      </c>
      <c r="E7" s="60" t="s">
        <v>87</v>
      </c>
      <c r="F7" s="60" t="s">
        <v>88</v>
      </c>
      <c r="G7" s="60" t="s">
        <v>89</v>
      </c>
    </row>
    <row r="8" ht="18" customHeight="1" spans="1:7">
      <c r="A8" s="30" t="s">
        <v>98</v>
      </c>
      <c r="B8" s="30" t="s">
        <v>99</v>
      </c>
      <c r="C8" s="80">
        <v>43004907.68</v>
      </c>
      <c r="D8" s="80">
        <v>3404907.68</v>
      </c>
      <c r="E8" s="80">
        <v>2800449.6</v>
      </c>
      <c r="F8" s="80">
        <v>604458.08</v>
      </c>
      <c r="G8" s="80">
        <v>39600000</v>
      </c>
    </row>
    <row r="9" ht="18" customHeight="1" spans="1:7">
      <c r="A9" s="134" t="s">
        <v>100</v>
      </c>
      <c r="B9" s="134" t="s">
        <v>101</v>
      </c>
      <c r="C9" s="80">
        <v>42584907.68</v>
      </c>
      <c r="D9" s="80">
        <v>3404907.68</v>
      </c>
      <c r="E9" s="80">
        <v>2800449.6</v>
      </c>
      <c r="F9" s="80">
        <v>604458.08</v>
      </c>
      <c r="G9" s="80">
        <v>39180000</v>
      </c>
    </row>
    <row r="10" ht="18" customHeight="1" spans="1:7">
      <c r="A10" s="135" t="s">
        <v>102</v>
      </c>
      <c r="B10" s="135" t="s">
        <v>103</v>
      </c>
      <c r="C10" s="80">
        <v>15956723.68</v>
      </c>
      <c r="D10" s="80">
        <v>3404907.68</v>
      </c>
      <c r="E10" s="80">
        <v>2800449.6</v>
      </c>
      <c r="F10" s="80">
        <v>604458.08</v>
      </c>
      <c r="G10" s="80">
        <v>12551816</v>
      </c>
    </row>
    <row r="11" ht="18" customHeight="1" spans="1:7">
      <c r="A11" s="135" t="s">
        <v>104</v>
      </c>
      <c r="B11" s="135" t="s">
        <v>105</v>
      </c>
      <c r="C11" s="80">
        <v>26628184</v>
      </c>
      <c r="D11" s="80"/>
      <c r="E11" s="80"/>
      <c r="F11" s="80"/>
      <c r="G11" s="80">
        <v>26628184</v>
      </c>
    </row>
    <row r="12" ht="18" customHeight="1" spans="1:7">
      <c r="A12" s="134" t="s">
        <v>106</v>
      </c>
      <c r="B12" s="134" t="s">
        <v>107</v>
      </c>
      <c r="C12" s="80">
        <v>420000</v>
      </c>
      <c r="D12" s="80"/>
      <c r="E12" s="80"/>
      <c r="F12" s="80"/>
      <c r="G12" s="80">
        <v>420000</v>
      </c>
    </row>
    <row r="13" ht="18" customHeight="1" spans="1:7">
      <c r="A13" s="135" t="s">
        <v>108</v>
      </c>
      <c r="B13" s="135" t="s">
        <v>109</v>
      </c>
      <c r="C13" s="80">
        <v>420000</v>
      </c>
      <c r="D13" s="80"/>
      <c r="E13" s="80"/>
      <c r="F13" s="80"/>
      <c r="G13" s="80">
        <v>420000</v>
      </c>
    </row>
    <row r="14" ht="18" customHeight="1" spans="1:7">
      <c r="A14" s="30" t="s">
        <v>110</v>
      </c>
      <c r="B14" s="30" t="s">
        <v>111</v>
      </c>
      <c r="C14" s="80">
        <v>473389</v>
      </c>
      <c r="D14" s="80">
        <v>473389</v>
      </c>
      <c r="E14" s="80">
        <v>473389</v>
      </c>
      <c r="F14" s="80"/>
      <c r="G14" s="80"/>
    </row>
    <row r="15" ht="18" customHeight="1" spans="1:7">
      <c r="A15" s="134" t="s">
        <v>112</v>
      </c>
      <c r="B15" s="134" t="s">
        <v>113</v>
      </c>
      <c r="C15" s="80">
        <v>473389</v>
      </c>
      <c r="D15" s="80">
        <v>473389</v>
      </c>
      <c r="E15" s="80">
        <v>473389</v>
      </c>
      <c r="F15" s="80"/>
      <c r="G15" s="80"/>
    </row>
    <row r="16" ht="18" customHeight="1" spans="1:7">
      <c r="A16" s="135" t="s">
        <v>114</v>
      </c>
      <c r="B16" s="135" t="s">
        <v>115</v>
      </c>
      <c r="C16" s="80">
        <v>100800</v>
      </c>
      <c r="D16" s="80">
        <v>100800</v>
      </c>
      <c r="E16" s="80">
        <v>100800</v>
      </c>
      <c r="F16" s="80"/>
      <c r="G16" s="80"/>
    </row>
    <row r="17" ht="18" customHeight="1" spans="1:7">
      <c r="A17" s="135" t="s">
        <v>116</v>
      </c>
      <c r="B17" s="135" t="s">
        <v>117</v>
      </c>
      <c r="C17" s="80">
        <v>372589</v>
      </c>
      <c r="D17" s="80">
        <v>372589</v>
      </c>
      <c r="E17" s="80">
        <v>372589</v>
      </c>
      <c r="F17" s="80"/>
      <c r="G17" s="80"/>
    </row>
    <row r="18" ht="18" customHeight="1" spans="1:7">
      <c r="A18" s="30" t="s">
        <v>118</v>
      </c>
      <c r="B18" s="30" t="s">
        <v>119</v>
      </c>
      <c r="C18" s="80">
        <v>313667</v>
      </c>
      <c r="D18" s="80">
        <v>313667</v>
      </c>
      <c r="E18" s="80">
        <v>313667</v>
      </c>
      <c r="F18" s="80"/>
      <c r="G18" s="80"/>
    </row>
    <row r="19" ht="18" customHeight="1" spans="1:7">
      <c r="A19" s="134" t="s">
        <v>120</v>
      </c>
      <c r="B19" s="134" t="s">
        <v>121</v>
      </c>
      <c r="C19" s="80">
        <v>313667</v>
      </c>
      <c r="D19" s="80">
        <v>313667</v>
      </c>
      <c r="E19" s="80">
        <v>313667</v>
      </c>
      <c r="F19" s="80"/>
      <c r="G19" s="80"/>
    </row>
    <row r="20" ht="18" customHeight="1" spans="1:7">
      <c r="A20" s="135" t="s">
        <v>122</v>
      </c>
      <c r="B20" s="135" t="s">
        <v>123</v>
      </c>
      <c r="C20" s="80">
        <v>183940</v>
      </c>
      <c r="D20" s="80">
        <v>183940</v>
      </c>
      <c r="E20" s="80">
        <v>183940</v>
      </c>
      <c r="F20" s="80"/>
      <c r="G20" s="80"/>
    </row>
    <row r="21" ht="18" customHeight="1" spans="1:7">
      <c r="A21" s="135" t="s">
        <v>124</v>
      </c>
      <c r="B21" s="135" t="s">
        <v>125</v>
      </c>
      <c r="C21" s="80">
        <v>116280</v>
      </c>
      <c r="D21" s="80">
        <v>116280</v>
      </c>
      <c r="E21" s="80">
        <v>116280</v>
      </c>
      <c r="F21" s="80"/>
      <c r="G21" s="80"/>
    </row>
    <row r="22" ht="18" customHeight="1" spans="1:7">
      <c r="A22" s="135" t="s">
        <v>126</v>
      </c>
      <c r="B22" s="135" t="s">
        <v>127</v>
      </c>
      <c r="C22" s="80">
        <v>13447</v>
      </c>
      <c r="D22" s="80">
        <v>13447</v>
      </c>
      <c r="E22" s="80">
        <v>13447</v>
      </c>
      <c r="F22" s="80"/>
      <c r="G22" s="80"/>
    </row>
    <row r="23" ht="18" customHeight="1" spans="1:7">
      <c r="A23" s="30" t="s">
        <v>128</v>
      </c>
      <c r="B23" s="30" t="s">
        <v>129</v>
      </c>
      <c r="C23" s="80">
        <v>319488</v>
      </c>
      <c r="D23" s="80">
        <v>319488</v>
      </c>
      <c r="E23" s="80">
        <v>319488</v>
      </c>
      <c r="F23" s="80"/>
      <c r="G23" s="80"/>
    </row>
    <row r="24" ht="18" customHeight="1" spans="1:7">
      <c r="A24" s="134" t="s">
        <v>130</v>
      </c>
      <c r="B24" s="134" t="s">
        <v>131</v>
      </c>
      <c r="C24" s="80">
        <v>319488</v>
      </c>
      <c r="D24" s="80">
        <v>319488</v>
      </c>
      <c r="E24" s="80">
        <v>319488</v>
      </c>
      <c r="F24" s="80"/>
      <c r="G24" s="80"/>
    </row>
    <row r="25" ht="18" customHeight="1" spans="1:7">
      <c r="A25" s="135" t="s">
        <v>132</v>
      </c>
      <c r="B25" s="135" t="s">
        <v>133</v>
      </c>
      <c r="C25" s="80">
        <v>319488</v>
      </c>
      <c r="D25" s="80">
        <v>319488</v>
      </c>
      <c r="E25" s="80">
        <v>319488</v>
      </c>
      <c r="F25" s="80"/>
      <c r="G25" s="80"/>
    </row>
    <row r="26" ht="18" customHeight="1" spans="1:7">
      <c r="A26" s="79" t="s">
        <v>172</v>
      </c>
      <c r="B26" s="160" t="s">
        <v>172</v>
      </c>
      <c r="C26" s="80">
        <v>44111451.68</v>
      </c>
      <c r="D26" s="80">
        <v>4511451.68</v>
      </c>
      <c r="E26" s="80">
        <v>3906993.6</v>
      </c>
      <c r="F26" s="80">
        <v>604458.08</v>
      </c>
      <c r="G26" s="80">
        <v>39600000</v>
      </c>
    </row>
  </sheetData>
  <mergeCells count="6">
    <mergeCell ref="A3:G3"/>
    <mergeCell ref="A5:B5"/>
    <mergeCell ref="D5:F5"/>
    <mergeCell ref="A26:B2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1" sqref="A1"/>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3"/>
      <c r="B2" s="43"/>
      <c r="C2" s="43"/>
      <c r="D2" s="43"/>
      <c r="E2" s="42"/>
      <c r="F2" s="153" t="s">
        <v>173</v>
      </c>
    </row>
    <row r="3" ht="41.25" customHeight="1" spans="1:6">
      <c r="A3" s="154" t="str">
        <f>"2025"&amp;"年一般公共预算“三公”经费支出预算表"</f>
        <v>2025年一般公共预算“三公”经费支出预算表</v>
      </c>
      <c r="B3" s="43"/>
      <c r="C3" s="43"/>
      <c r="D3" s="43"/>
      <c r="E3" s="42"/>
      <c r="F3" s="43"/>
    </row>
    <row r="4" customHeight="1" spans="1:6">
      <c r="A4" s="111" t="str">
        <f>"单位名称："&amp;"昆明综合保税区管理委员会"</f>
        <v>单位名称：昆明综合保税区管理委员会</v>
      </c>
      <c r="B4" s="155"/>
      <c r="D4" s="43"/>
      <c r="E4" s="42"/>
      <c r="F4" s="64" t="s">
        <v>1</v>
      </c>
    </row>
    <row r="5" ht="27" customHeight="1" spans="1:6">
      <c r="A5" s="47" t="s">
        <v>174</v>
      </c>
      <c r="B5" s="47" t="s">
        <v>175</v>
      </c>
      <c r="C5" s="49" t="s">
        <v>176</v>
      </c>
      <c r="D5" s="47"/>
      <c r="E5" s="48"/>
      <c r="F5" s="47" t="s">
        <v>177</v>
      </c>
    </row>
    <row r="6" ht="28.5" customHeight="1" spans="1:6">
      <c r="A6" s="156"/>
      <c r="B6" s="51"/>
      <c r="C6" s="48" t="s">
        <v>57</v>
      </c>
      <c r="D6" s="48" t="s">
        <v>178</v>
      </c>
      <c r="E6" s="48" t="s">
        <v>179</v>
      </c>
      <c r="F6" s="50"/>
    </row>
    <row r="7" ht="17.25" customHeight="1" spans="1:6">
      <c r="A7" s="56" t="s">
        <v>83</v>
      </c>
      <c r="B7" s="56" t="s">
        <v>84</v>
      </c>
      <c r="C7" s="56" t="s">
        <v>85</v>
      </c>
      <c r="D7" s="56" t="s">
        <v>86</v>
      </c>
      <c r="E7" s="56" t="s">
        <v>87</v>
      </c>
      <c r="F7" s="56" t="s">
        <v>88</v>
      </c>
    </row>
    <row r="8" ht="17.25" customHeight="1" spans="1:6">
      <c r="A8" s="80">
        <v>60456</v>
      </c>
      <c r="B8" s="80"/>
      <c r="C8" s="80">
        <v>52956</v>
      </c>
      <c r="D8" s="80"/>
      <c r="E8" s="80">
        <v>52956</v>
      </c>
      <c r="F8" s="80">
        <v>7500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1"/>
  <sheetViews>
    <sheetView showZeros="0" topLeftCell="I1" workbookViewId="0">
      <pane ySplit="1" topLeftCell="A8" activePane="bottomLeft" state="frozen"/>
      <selection/>
      <selection pane="bottomLeft"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6"/>
      <c r="C2" s="142"/>
      <c r="E2" s="143"/>
      <c r="F2" s="143"/>
      <c r="G2" s="143"/>
      <c r="H2" s="143"/>
      <c r="I2" s="84"/>
      <c r="J2" s="84"/>
      <c r="K2" s="84"/>
      <c r="L2" s="84"/>
      <c r="M2" s="84"/>
      <c r="N2" s="84"/>
      <c r="R2" s="84"/>
      <c r="V2" s="142"/>
      <c r="X2" s="3" t="s">
        <v>180</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ht="18.75" customHeight="1" spans="1:24">
      <c r="A4" s="5" t="str">
        <f>"单位名称："&amp;"昆明综合保税区管理委员会"</f>
        <v>单位名称：昆明综合保税区管理委员会</v>
      </c>
      <c r="B4" s="6"/>
      <c r="C4" s="144"/>
      <c r="D4" s="144"/>
      <c r="E4" s="144"/>
      <c r="F4" s="144"/>
      <c r="G4" s="144"/>
      <c r="H4" s="144"/>
      <c r="I4" s="86"/>
      <c r="J4" s="86"/>
      <c r="K4" s="86"/>
      <c r="L4" s="86"/>
      <c r="M4" s="86"/>
      <c r="N4" s="86"/>
      <c r="O4" s="7"/>
      <c r="P4" s="7"/>
      <c r="Q4" s="7"/>
      <c r="R4" s="86"/>
      <c r="V4" s="142"/>
      <c r="X4" s="3" t="s">
        <v>1</v>
      </c>
    </row>
    <row r="5" ht="18" customHeight="1" spans="1:24">
      <c r="A5" s="9" t="s">
        <v>181</v>
      </c>
      <c r="B5" s="9" t="s">
        <v>182</v>
      </c>
      <c r="C5" s="9" t="s">
        <v>183</v>
      </c>
      <c r="D5" s="9" t="s">
        <v>184</v>
      </c>
      <c r="E5" s="9" t="s">
        <v>185</v>
      </c>
      <c r="F5" s="9" t="s">
        <v>186</v>
      </c>
      <c r="G5" s="9" t="s">
        <v>187</v>
      </c>
      <c r="H5" s="9" t="s">
        <v>188</v>
      </c>
      <c r="I5" s="149" t="s">
        <v>189</v>
      </c>
      <c r="J5" s="81" t="s">
        <v>189</v>
      </c>
      <c r="K5" s="81"/>
      <c r="L5" s="81"/>
      <c r="M5" s="81"/>
      <c r="N5" s="81"/>
      <c r="O5" s="12"/>
      <c r="P5" s="12"/>
      <c r="Q5" s="12"/>
      <c r="R5" s="102" t="s">
        <v>61</v>
      </c>
      <c r="S5" s="81" t="s">
        <v>62</v>
      </c>
      <c r="T5" s="81"/>
      <c r="U5" s="81"/>
      <c r="V5" s="81"/>
      <c r="W5" s="81"/>
      <c r="X5" s="82"/>
    </row>
    <row r="6" ht="18" customHeight="1" spans="1:24">
      <c r="A6" s="14"/>
      <c r="B6" s="29"/>
      <c r="C6" s="127"/>
      <c r="D6" s="14"/>
      <c r="E6" s="14"/>
      <c r="F6" s="14"/>
      <c r="G6" s="14"/>
      <c r="H6" s="14"/>
      <c r="I6" s="125" t="s">
        <v>190</v>
      </c>
      <c r="J6" s="149" t="s">
        <v>58</v>
      </c>
      <c r="K6" s="81"/>
      <c r="L6" s="81"/>
      <c r="M6" s="81"/>
      <c r="N6" s="82"/>
      <c r="O6" s="11" t="s">
        <v>191</v>
      </c>
      <c r="P6" s="12"/>
      <c r="Q6" s="13"/>
      <c r="R6" s="9" t="s">
        <v>61</v>
      </c>
      <c r="S6" s="149" t="s">
        <v>62</v>
      </c>
      <c r="T6" s="102" t="s">
        <v>64</v>
      </c>
      <c r="U6" s="81" t="s">
        <v>62</v>
      </c>
      <c r="V6" s="102" t="s">
        <v>66</v>
      </c>
      <c r="W6" s="102" t="s">
        <v>67</v>
      </c>
      <c r="X6" s="152" t="s">
        <v>68</v>
      </c>
    </row>
    <row r="7" ht="19.5" customHeight="1" spans="1:24">
      <c r="A7" s="29"/>
      <c r="B7" s="29"/>
      <c r="C7" s="29"/>
      <c r="D7" s="29"/>
      <c r="E7" s="29"/>
      <c r="F7" s="29"/>
      <c r="G7" s="29"/>
      <c r="H7" s="29"/>
      <c r="I7" s="29"/>
      <c r="J7" s="150" t="s">
        <v>192</v>
      </c>
      <c r="K7" s="9" t="s">
        <v>193</v>
      </c>
      <c r="L7" s="9" t="s">
        <v>194</v>
      </c>
      <c r="M7" s="9" t="s">
        <v>195</v>
      </c>
      <c r="N7" s="9" t="s">
        <v>196</v>
      </c>
      <c r="O7" s="9" t="s">
        <v>58</v>
      </c>
      <c r="P7" s="9" t="s">
        <v>59</v>
      </c>
      <c r="Q7" s="9" t="s">
        <v>60</v>
      </c>
      <c r="R7" s="29"/>
      <c r="S7" s="9" t="s">
        <v>57</v>
      </c>
      <c r="T7" s="9" t="s">
        <v>64</v>
      </c>
      <c r="U7" s="9" t="s">
        <v>197</v>
      </c>
      <c r="V7" s="9" t="s">
        <v>66</v>
      </c>
      <c r="W7" s="9" t="s">
        <v>67</v>
      </c>
      <c r="X7" s="9" t="s">
        <v>68</v>
      </c>
    </row>
    <row r="8" ht="37.5" customHeight="1" spans="1:24">
      <c r="A8" s="145"/>
      <c r="B8" s="19"/>
      <c r="C8" s="145"/>
      <c r="D8" s="145"/>
      <c r="E8" s="145"/>
      <c r="F8" s="145"/>
      <c r="G8" s="145"/>
      <c r="H8" s="145"/>
      <c r="I8" s="145"/>
      <c r="J8" s="151" t="s">
        <v>57</v>
      </c>
      <c r="K8" s="17" t="s">
        <v>198</v>
      </c>
      <c r="L8" s="17" t="s">
        <v>194</v>
      </c>
      <c r="M8" s="17" t="s">
        <v>195</v>
      </c>
      <c r="N8" s="17" t="s">
        <v>196</v>
      </c>
      <c r="O8" s="17" t="s">
        <v>194</v>
      </c>
      <c r="P8" s="17" t="s">
        <v>195</v>
      </c>
      <c r="Q8" s="17" t="s">
        <v>196</v>
      </c>
      <c r="R8" s="17" t="s">
        <v>61</v>
      </c>
      <c r="S8" s="17" t="s">
        <v>57</v>
      </c>
      <c r="T8" s="17" t="s">
        <v>64</v>
      </c>
      <c r="U8" s="17" t="s">
        <v>197</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6" t="s">
        <v>70</v>
      </c>
      <c r="B10" s="146" t="s">
        <v>70</v>
      </c>
      <c r="C10" s="146" t="s">
        <v>199</v>
      </c>
      <c r="D10" s="146" t="s">
        <v>200</v>
      </c>
      <c r="E10" s="146" t="s">
        <v>102</v>
      </c>
      <c r="F10" s="146" t="s">
        <v>103</v>
      </c>
      <c r="G10" s="146" t="s">
        <v>201</v>
      </c>
      <c r="H10" s="146" t="s">
        <v>202</v>
      </c>
      <c r="I10" s="80">
        <v>766104</v>
      </c>
      <c r="J10" s="80">
        <v>766104</v>
      </c>
      <c r="K10" s="80"/>
      <c r="L10" s="80"/>
      <c r="M10" s="80">
        <v>766104</v>
      </c>
      <c r="N10" s="80"/>
      <c r="O10" s="80"/>
      <c r="P10" s="80"/>
      <c r="Q10" s="80"/>
      <c r="R10" s="80"/>
      <c r="S10" s="80"/>
      <c r="T10" s="80"/>
      <c r="U10" s="80"/>
      <c r="V10" s="80"/>
      <c r="W10" s="80"/>
      <c r="X10" s="80"/>
    </row>
    <row r="11" ht="20.25" customHeight="1" spans="1:24">
      <c r="A11" s="146" t="s">
        <v>70</v>
      </c>
      <c r="B11" s="146" t="s">
        <v>70</v>
      </c>
      <c r="C11" s="146" t="s">
        <v>199</v>
      </c>
      <c r="D11" s="146" t="s">
        <v>200</v>
      </c>
      <c r="E11" s="146" t="s">
        <v>102</v>
      </c>
      <c r="F11" s="146" t="s">
        <v>103</v>
      </c>
      <c r="G11" s="146" t="s">
        <v>203</v>
      </c>
      <c r="H11" s="146" t="s">
        <v>204</v>
      </c>
      <c r="I11" s="80">
        <v>1124088</v>
      </c>
      <c r="J11" s="80">
        <v>1124088</v>
      </c>
      <c r="K11" s="24"/>
      <c r="L11" s="24"/>
      <c r="M11" s="80">
        <v>1124088</v>
      </c>
      <c r="N11" s="24"/>
      <c r="O11" s="80"/>
      <c r="P11" s="80"/>
      <c r="Q11" s="80"/>
      <c r="R11" s="80"/>
      <c r="S11" s="80"/>
      <c r="T11" s="80"/>
      <c r="U11" s="80"/>
      <c r="V11" s="80"/>
      <c r="W11" s="80"/>
      <c r="X11" s="80"/>
    </row>
    <row r="12" ht="20.25" customHeight="1" spans="1:24">
      <c r="A12" s="146" t="s">
        <v>70</v>
      </c>
      <c r="B12" s="146" t="s">
        <v>70</v>
      </c>
      <c r="C12" s="146" t="s">
        <v>199</v>
      </c>
      <c r="D12" s="146" t="s">
        <v>200</v>
      </c>
      <c r="E12" s="146" t="s">
        <v>102</v>
      </c>
      <c r="F12" s="146" t="s">
        <v>103</v>
      </c>
      <c r="G12" s="146" t="s">
        <v>205</v>
      </c>
      <c r="H12" s="146" t="s">
        <v>206</v>
      </c>
      <c r="I12" s="80">
        <v>63842</v>
      </c>
      <c r="J12" s="80">
        <v>63842</v>
      </c>
      <c r="K12" s="24"/>
      <c r="L12" s="24"/>
      <c r="M12" s="80">
        <v>63842</v>
      </c>
      <c r="N12" s="24"/>
      <c r="O12" s="80"/>
      <c r="P12" s="80"/>
      <c r="Q12" s="80"/>
      <c r="R12" s="80"/>
      <c r="S12" s="80"/>
      <c r="T12" s="80"/>
      <c r="U12" s="80"/>
      <c r="V12" s="80"/>
      <c r="W12" s="80"/>
      <c r="X12" s="80"/>
    </row>
    <row r="13" ht="20.25" customHeight="1" spans="1:24">
      <c r="A13" s="146" t="s">
        <v>70</v>
      </c>
      <c r="B13" s="146" t="s">
        <v>70</v>
      </c>
      <c r="C13" s="146" t="s">
        <v>207</v>
      </c>
      <c r="D13" s="146" t="s">
        <v>208</v>
      </c>
      <c r="E13" s="146" t="s">
        <v>116</v>
      </c>
      <c r="F13" s="146" t="s">
        <v>117</v>
      </c>
      <c r="G13" s="146" t="s">
        <v>209</v>
      </c>
      <c r="H13" s="146" t="s">
        <v>210</v>
      </c>
      <c r="I13" s="80">
        <v>372589</v>
      </c>
      <c r="J13" s="80">
        <v>372589</v>
      </c>
      <c r="K13" s="24"/>
      <c r="L13" s="24"/>
      <c r="M13" s="80">
        <v>372589</v>
      </c>
      <c r="N13" s="24"/>
      <c r="O13" s="80"/>
      <c r="P13" s="80"/>
      <c r="Q13" s="80"/>
      <c r="R13" s="80"/>
      <c r="S13" s="80"/>
      <c r="T13" s="80"/>
      <c r="U13" s="80"/>
      <c r="V13" s="80"/>
      <c r="W13" s="80"/>
      <c r="X13" s="80"/>
    </row>
    <row r="14" ht="20.25" customHeight="1" spans="1:24">
      <c r="A14" s="146" t="s">
        <v>70</v>
      </c>
      <c r="B14" s="146" t="s">
        <v>70</v>
      </c>
      <c r="C14" s="146" t="s">
        <v>207</v>
      </c>
      <c r="D14" s="146" t="s">
        <v>208</v>
      </c>
      <c r="E14" s="146" t="s">
        <v>122</v>
      </c>
      <c r="F14" s="146" t="s">
        <v>123</v>
      </c>
      <c r="G14" s="146" t="s">
        <v>211</v>
      </c>
      <c r="H14" s="146" t="s">
        <v>212</v>
      </c>
      <c r="I14" s="80">
        <v>183940</v>
      </c>
      <c r="J14" s="80">
        <v>183940</v>
      </c>
      <c r="K14" s="24"/>
      <c r="L14" s="24"/>
      <c r="M14" s="80">
        <v>183940</v>
      </c>
      <c r="N14" s="24"/>
      <c r="O14" s="80"/>
      <c r="P14" s="80"/>
      <c r="Q14" s="80"/>
      <c r="R14" s="80"/>
      <c r="S14" s="80"/>
      <c r="T14" s="80"/>
      <c r="U14" s="80"/>
      <c r="V14" s="80"/>
      <c r="W14" s="80"/>
      <c r="X14" s="80"/>
    </row>
    <row r="15" ht="20.25" customHeight="1" spans="1:24">
      <c r="A15" s="146" t="s">
        <v>70</v>
      </c>
      <c r="B15" s="146" t="s">
        <v>70</v>
      </c>
      <c r="C15" s="146" t="s">
        <v>207</v>
      </c>
      <c r="D15" s="146" t="s">
        <v>208</v>
      </c>
      <c r="E15" s="146" t="s">
        <v>124</v>
      </c>
      <c r="F15" s="146" t="s">
        <v>125</v>
      </c>
      <c r="G15" s="146" t="s">
        <v>213</v>
      </c>
      <c r="H15" s="146" t="s">
        <v>214</v>
      </c>
      <c r="I15" s="80">
        <v>116280</v>
      </c>
      <c r="J15" s="80">
        <v>116280</v>
      </c>
      <c r="K15" s="24"/>
      <c r="L15" s="24"/>
      <c r="M15" s="80">
        <v>116280</v>
      </c>
      <c r="N15" s="24"/>
      <c r="O15" s="80"/>
      <c r="P15" s="80"/>
      <c r="Q15" s="80"/>
      <c r="R15" s="80"/>
      <c r="S15" s="80"/>
      <c r="T15" s="80"/>
      <c r="U15" s="80"/>
      <c r="V15" s="80"/>
      <c r="W15" s="80"/>
      <c r="X15" s="80"/>
    </row>
    <row r="16" ht="20.25" customHeight="1" spans="1:24">
      <c r="A16" s="146" t="s">
        <v>70</v>
      </c>
      <c r="B16" s="146" t="s">
        <v>70</v>
      </c>
      <c r="C16" s="146" t="s">
        <v>207</v>
      </c>
      <c r="D16" s="146" t="s">
        <v>208</v>
      </c>
      <c r="E16" s="146" t="s">
        <v>126</v>
      </c>
      <c r="F16" s="146" t="s">
        <v>127</v>
      </c>
      <c r="G16" s="146" t="s">
        <v>215</v>
      </c>
      <c r="H16" s="146" t="s">
        <v>216</v>
      </c>
      <c r="I16" s="80">
        <v>8789</v>
      </c>
      <c r="J16" s="80">
        <v>8789</v>
      </c>
      <c r="K16" s="24"/>
      <c r="L16" s="24"/>
      <c r="M16" s="80">
        <v>8789</v>
      </c>
      <c r="N16" s="24"/>
      <c r="O16" s="80"/>
      <c r="P16" s="80"/>
      <c r="Q16" s="80"/>
      <c r="R16" s="80"/>
      <c r="S16" s="80"/>
      <c r="T16" s="80"/>
      <c r="U16" s="80"/>
      <c r="V16" s="80"/>
      <c r="W16" s="80"/>
      <c r="X16" s="80"/>
    </row>
    <row r="17" ht="20.25" customHeight="1" spans="1:24">
      <c r="A17" s="146" t="s">
        <v>70</v>
      </c>
      <c r="B17" s="146" t="s">
        <v>70</v>
      </c>
      <c r="C17" s="146" t="s">
        <v>207</v>
      </c>
      <c r="D17" s="146" t="s">
        <v>208</v>
      </c>
      <c r="E17" s="146" t="s">
        <v>126</v>
      </c>
      <c r="F17" s="146" t="s">
        <v>127</v>
      </c>
      <c r="G17" s="146" t="s">
        <v>215</v>
      </c>
      <c r="H17" s="146" t="s">
        <v>216</v>
      </c>
      <c r="I17" s="80">
        <v>4658</v>
      </c>
      <c r="J17" s="80">
        <v>4658</v>
      </c>
      <c r="K17" s="24"/>
      <c r="L17" s="24"/>
      <c r="M17" s="80">
        <v>4658</v>
      </c>
      <c r="N17" s="24"/>
      <c r="O17" s="80"/>
      <c r="P17" s="80"/>
      <c r="Q17" s="80"/>
      <c r="R17" s="80"/>
      <c r="S17" s="80"/>
      <c r="T17" s="80"/>
      <c r="U17" s="80"/>
      <c r="V17" s="80"/>
      <c r="W17" s="80"/>
      <c r="X17" s="80"/>
    </row>
    <row r="18" ht="20.25" customHeight="1" spans="1:24">
      <c r="A18" s="146" t="s">
        <v>70</v>
      </c>
      <c r="B18" s="146" t="s">
        <v>70</v>
      </c>
      <c r="C18" s="146" t="s">
        <v>217</v>
      </c>
      <c r="D18" s="146" t="s">
        <v>133</v>
      </c>
      <c r="E18" s="146" t="s">
        <v>132</v>
      </c>
      <c r="F18" s="146" t="s">
        <v>133</v>
      </c>
      <c r="G18" s="146" t="s">
        <v>218</v>
      </c>
      <c r="H18" s="146" t="s">
        <v>133</v>
      </c>
      <c r="I18" s="80">
        <v>319488</v>
      </c>
      <c r="J18" s="80">
        <v>319488</v>
      </c>
      <c r="K18" s="24"/>
      <c r="L18" s="24"/>
      <c r="M18" s="80">
        <v>319488</v>
      </c>
      <c r="N18" s="24"/>
      <c r="O18" s="80"/>
      <c r="P18" s="80"/>
      <c r="Q18" s="80"/>
      <c r="R18" s="80"/>
      <c r="S18" s="80"/>
      <c r="T18" s="80"/>
      <c r="U18" s="80"/>
      <c r="V18" s="80"/>
      <c r="W18" s="80"/>
      <c r="X18" s="80"/>
    </row>
    <row r="19" ht="20.25" customHeight="1" spans="1:24">
      <c r="A19" s="146" t="s">
        <v>70</v>
      </c>
      <c r="B19" s="146" t="s">
        <v>70</v>
      </c>
      <c r="C19" s="146" t="s">
        <v>219</v>
      </c>
      <c r="D19" s="146" t="s">
        <v>220</v>
      </c>
      <c r="E19" s="146" t="s">
        <v>114</v>
      </c>
      <c r="F19" s="146" t="s">
        <v>115</v>
      </c>
      <c r="G19" s="146" t="s">
        <v>221</v>
      </c>
      <c r="H19" s="146" t="s">
        <v>222</v>
      </c>
      <c r="I19" s="80">
        <v>100800</v>
      </c>
      <c r="J19" s="80">
        <v>100800</v>
      </c>
      <c r="K19" s="24"/>
      <c r="L19" s="24"/>
      <c r="M19" s="80">
        <v>100800</v>
      </c>
      <c r="N19" s="24"/>
      <c r="O19" s="80"/>
      <c r="P19" s="80"/>
      <c r="Q19" s="80"/>
      <c r="R19" s="80"/>
      <c r="S19" s="80"/>
      <c r="T19" s="80"/>
      <c r="U19" s="80"/>
      <c r="V19" s="80"/>
      <c r="W19" s="80"/>
      <c r="X19" s="80"/>
    </row>
    <row r="20" ht="20.25" customHeight="1" spans="1:24">
      <c r="A20" s="146" t="s">
        <v>70</v>
      </c>
      <c r="B20" s="146" t="s">
        <v>70</v>
      </c>
      <c r="C20" s="146" t="s">
        <v>223</v>
      </c>
      <c r="D20" s="146" t="s">
        <v>224</v>
      </c>
      <c r="E20" s="146" t="s">
        <v>102</v>
      </c>
      <c r="F20" s="146" t="s">
        <v>103</v>
      </c>
      <c r="G20" s="146" t="s">
        <v>225</v>
      </c>
      <c r="H20" s="146" t="s">
        <v>226</v>
      </c>
      <c r="I20" s="80">
        <v>7200</v>
      </c>
      <c r="J20" s="80">
        <v>7200</v>
      </c>
      <c r="K20" s="24"/>
      <c r="L20" s="24"/>
      <c r="M20" s="80">
        <v>7200</v>
      </c>
      <c r="N20" s="24"/>
      <c r="O20" s="80"/>
      <c r="P20" s="80"/>
      <c r="Q20" s="80"/>
      <c r="R20" s="80"/>
      <c r="S20" s="80"/>
      <c r="T20" s="80"/>
      <c r="U20" s="80"/>
      <c r="V20" s="80"/>
      <c r="W20" s="80"/>
      <c r="X20" s="80"/>
    </row>
    <row r="21" ht="20.25" customHeight="1" spans="1:24">
      <c r="A21" s="146" t="s">
        <v>70</v>
      </c>
      <c r="B21" s="146" t="s">
        <v>70</v>
      </c>
      <c r="C21" s="146" t="s">
        <v>223</v>
      </c>
      <c r="D21" s="146" t="s">
        <v>224</v>
      </c>
      <c r="E21" s="146" t="s">
        <v>102</v>
      </c>
      <c r="F21" s="146" t="s">
        <v>103</v>
      </c>
      <c r="G21" s="146" t="s">
        <v>225</v>
      </c>
      <c r="H21" s="146" t="s">
        <v>226</v>
      </c>
      <c r="I21" s="80">
        <v>45756</v>
      </c>
      <c r="J21" s="80">
        <v>45756</v>
      </c>
      <c r="K21" s="24"/>
      <c r="L21" s="24"/>
      <c r="M21" s="80">
        <v>45756</v>
      </c>
      <c r="N21" s="24"/>
      <c r="O21" s="80"/>
      <c r="P21" s="80"/>
      <c r="Q21" s="80"/>
      <c r="R21" s="80"/>
      <c r="S21" s="80"/>
      <c r="T21" s="80"/>
      <c r="U21" s="80"/>
      <c r="V21" s="80"/>
      <c r="W21" s="80"/>
      <c r="X21" s="80"/>
    </row>
    <row r="22" ht="20.25" customHeight="1" spans="1:24">
      <c r="A22" s="146" t="s">
        <v>70</v>
      </c>
      <c r="B22" s="146" t="s">
        <v>70</v>
      </c>
      <c r="C22" s="146" t="s">
        <v>227</v>
      </c>
      <c r="D22" s="146" t="s">
        <v>228</v>
      </c>
      <c r="E22" s="146" t="s">
        <v>102</v>
      </c>
      <c r="F22" s="146" t="s">
        <v>103</v>
      </c>
      <c r="G22" s="146" t="s">
        <v>229</v>
      </c>
      <c r="H22" s="146" t="s">
        <v>230</v>
      </c>
      <c r="I22" s="80">
        <v>185400</v>
      </c>
      <c r="J22" s="80">
        <v>185400</v>
      </c>
      <c r="K22" s="24"/>
      <c r="L22" s="24"/>
      <c r="M22" s="80">
        <v>185400</v>
      </c>
      <c r="N22" s="24"/>
      <c r="O22" s="80"/>
      <c r="P22" s="80"/>
      <c r="Q22" s="80"/>
      <c r="R22" s="80"/>
      <c r="S22" s="80"/>
      <c r="T22" s="80"/>
      <c r="U22" s="80"/>
      <c r="V22" s="80"/>
      <c r="W22" s="80"/>
      <c r="X22" s="80"/>
    </row>
    <row r="23" ht="20.25" customHeight="1" spans="1:24">
      <c r="A23" s="146" t="s">
        <v>70</v>
      </c>
      <c r="B23" s="146" t="s">
        <v>70</v>
      </c>
      <c r="C23" s="146" t="s">
        <v>231</v>
      </c>
      <c r="D23" s="146" t="s">
        <v>232</v>
      </c>
      <c r="E23" s="146" t="s">
        <v>102</v>
      </c>
      <c r="F23" s="146" t="s">
        <v>103</v>
      </c>
      <c r="G23" s="146" t="s">
        <v>233</v>
      </c>
      <c r="H23" s="146" t="s">
        <v>232</v>
      </c>
      <c r="I23" s="80">
        <v>15322.08</v>
      </c>
      <c r="J23" s="80">
        <v>15322.08</v>
      </c>
      <c r="K23" s="24"/>
      <c r="L23" s="24"/>
      <c r="M23" s="80">
        <v>15322.08</v>
      </c>
      <c r="N23" s="24"/>
      <c r="O23" s="80"/>
      <c r="P23" s="80"/>
      <c r="Q23" s="80"/>
      <c r="R23" s="80"/>
      <c r="S23" s="80"/>
      <c r="T23" s="80"/>
      <c r="U23" s="80"/>
      <c r="V23" s="80"/>
      <c r="W23" s="80"/>
      <c r="X23" s="80"/>
    </row>
    <row r="24" ht="20.25" customHeight="1" spans="1:24">
      <c r="A24" s="146" t="s">
        <v>70</v>
      </c>
      <c r="B24" s="146" t="s">
        <v>70</v>
      </c>
      <c r="C24" s="146" t="s">
        <v>234</v>
      </c>
      <c r="D24" s="146" t="s">
        <v>235</v>
      </c>
      <c r="E24" s="146" t="s">
        <v>102</v>
      </c>
      <c r="F24" s="146" t="s">
        <v>103</v>
      </c>
      <c r="G24" s="146" t="s">
        <v>236</v>
      </c>
      <c r="H24" s="146" t="s">
        <v>237</v>
      </c>
      <c r="I24" s="80">
        <v>3500</v>
      </c>
      <c r="J24" s="80">
        <v>3500</v>
      </c>
      <c r="K24" s="24"/>
      <c r="L24" s="24"/>
      <c r="M24" s="80">
        <v>3500</v>
      </c>
      <c r="N24" s="24"/>
      <c r="O24" s="80"/>
      <c r="P24" s="80"/>
      <c r="Q24" s="80"/>
      <c r="R24" s="80"/>
      <c r="S24" s="80"/>
      <c r="T24" s="80"/>
      <c r="U24" s="80"/>
      <c r="V24" s="80"/>
      <c r="W24" s="80"/>
      <c r="X24" s="80"/>
    </row>
    <row r="25" ht="20.25" customHeight="1" spans="1:24">
      <c r="A25" s="146" t="s">
        <v>70</v>
      </c>
      <c r="B25" s="146" t="s">
        <v>70</v>
      </c>
      <c r="C25" s="146" t="s">
        <v>234</v>
      </c>
      <c r="D25" s="146" t="s">
        <v>235</v>
      </c>
      <c r="E25" s="146" t="s">
        <v>102</v>
      </c>
      <c r="F25" s="146" t="s">
        <v>103</v>
      </c>
      <c r="G25" s="146" t="s">
        <v>236</v>
      </c>
      <c r="H25" s="146" t="s">
        <v>237</v>
      </c>
      <c r="I25" s="80">
        <v>37433</v>
      </c>
      <c r="J25" s="80">
        <v>37433</v>
      </c>
      <c r="K25" s="24"/>
      <c r="L25" s="24"/>
      <c r="M25" s="80">
        <v>37433</v>
      </c>
      <c r="N25" s="24"/>
      <c r="O25" s="80"/>
      <c r="P25" s="80"/>
      <c r="Q25" s="80"/>
      <c r="R25" s="80"/>
      <c r="S25" s="80"/>
      <c r="T25" s="80"/>
      <c r="U25" s="80"/>
      <c r="V25" s="80"/>
      <c r="W25" s="80"/>
      <c r="X25" s="80"/>
    </row>
    <row r="26" ht="20.25" customHeight="1" spans="1:24">
      <c r="A26" s="146" t="s">
        <v>70</v>
      </c>
      <c r="B26" s="146" t="s">
        <v>70</v>
      </c>
      <c r="C26" s="146" t="s">
        <v>234</v>
      </c>
      <c r="D26" s="146" t="s">
        <v>235</v>
      </c>
      <c r="E26" s="146" t="s">
        <v>102</v>
      </c>
      <c r="F26" s="146" t="s">
        <v>103</v>
      </c>
      <c r="G26" s="146" t="s">
        <v>238</v>
      </c>
      <c r="H26" s="146" t="s">
        <v>239</v>
      </c>
      <c r="I26" s="80">
        <v>6239</v>
      </c>
      <c r="J26" s="80">
        <v>6239</v>
      </c>
      <c r="K26" s="24"/>
      <c r="L26" s="24"/>
      <c r="M26" s="80">
        <v>6239</v>
      </c>
      <c r="N26" s="24"/>
      <c r="O26" s="80"/>
      <c r="P26" s="80"/>
      <c r="Q26" s="80"/>
      <c r="R26" s="80"/>
      <c r="S26" s="80"/>
      <c r="T26" s="80"/>
      <c r="U26" s="80"/>
      <c r="V26" s="80"/>
      <c r="W26" s="80"/>
      <c r="X26" s="80"/>
    </row>
    <row r="27" ht="20.25" customHeight="1" spans="1:24">
      <c r="A27" s="146" t="s">
        <v>70</v>
      </c>
      <c r="B27" s="146" t="s">
        <v>70</v>
      </c>
      <c r="C27" s="146" t="s">
        <v>234</v>
      </c>
      <c r="D27" s="146" t="s">
        <v>235</v>
      </c>
      <c r="E27" s="146" t="s">
        <v>102</v>
      </c>
      <c r="F27" s="146" t="s">
        <v>103</v>
      </c>
      <c r="G27" s="146" t="s">
        <v>240</v>
      </c>
      <c r="H27" s="146" t="s">
        <v>241</v>
      </c>
      <c r="I27" s="80">
        <v>9639</v>
      </c>
      <c r="J27" s="80">
        <v>9639</v>
      </c>
      <c r="K27" s="24"/>
      <c r="L27" s="24"/>
      <c r="M27" s="80">
        <v>9639</v>
      </c>
      <c r="N27" s="24"/>
      <c r="O27" s="80"/>
      <c r="P27" s="80"/>
      <c r="Q27" s="80"/>
      <c r="R27" s="80"/>
      <c r="S27" s="80"/>
      <c r="T27" s="80"/>
      <c r="U27" s="80"/>
      <c r="V27" s="80"/>
      <c r="W27" s="80"/>
      <c r="X27" s="80"/>
    </row>
    <row r="28" ht="20.25" customHeight="1" spans="1:24">
      <c r="A28" s="146" t="s">
        <v>70</v>
      </c>
      <c r="B28" s="146" t="s">
        <v>70</v>
      </c>
      <c r="C28" s="146" t="s">
        <v>234</v>
      </c>
      <c r="D28" s="146" t="s">
        <v>235</v>
      </c>
      <c r="E28" s="146" t="s">
        <v>102</v>
      </c>
      <c r="F28" s="146" t="s">
        <v>103</v>
      </c>
      <c r="G28" s="146" t="s">
        <v>242</v>
      </c>
      <c r="H28" s="146" t="s">
        <v>243</v>
      </c>
      <c r="I28" s="80">
        <v>21029</v>
      </c>
      <c r="J28" s="80">
        <v>21029</v>
      </c>
      <c r="K28" s="24"/>
      <c r="L28" s="24"/>
      <c r="M28" s="80">
        <v>21029</v>
      </c>
      <c r="N28" s="24"/>
      <c r="O28" s="80"/>
      <c r="P28" s="80"/>
      <c r="Q28" s="80"/>
      <c r="R28" s="80"/>
      <c r="S28" s="80"/>
      <c r="T28" s="80"/>
      <c r="U28" s="80"/>
      <c r="V28" s="80"/>
      <c r="W28" s="80"/>
      <c r="X28" s="80"/>
    </row>
    <row r="29" ht="20.25" customHeight="1" spans="1:24">
      <c r="A29" s="146" t="s">
        <v>70</v>
      </c>
      <c r="B29" s="146" t="s">
        <v>70</v>
      </c>
      <c r="C29" s="146" t="s">
        <v>234</v>
      </c>
      <c r="D29" s="146" t="s">
        <v>235</v>
      </c>
      <c r="E29" s="146" t="s">
        <v>102</v>
      </c>
      <c r="F29" s="146" t="s">
        <v>103</v>
      </c>
      <c r="G29" s="146" t="s">
        <v>244</v>
      </c>
      <c r="H29" s="146" t="s">
        <v>245</v>
      </c>
      <c r="I29" s="80">
        <v>20400</v>
      </c>
      <c r="J29" s="80">
        <v>20400</v>
      </c>
      <c r="K29" s="24"/>
      <c r="L29" s="24"/>
      <c r="M29" s="80">
        <v>20400</v>
      </c>
      <c r="N29" s="24"/>
      <c r="O29" s="80"/>
      <c r="P29" s="80"/>
      <c r="Q29" s="80"/>
      <c r="R29" s="80"/>
      <c r="S29" s="80"/>
      <c r="T29" s="80"/>
      <c r="U29" s="80"/>
      <c r="V29" s="80"/>
      <c r="W29" s="80"/>
      <c r="X29" s="80"/>
    </row>
    <row r="30" ht="20.25" customHeight="1" spans="1:24">
      <c r="A30" s="146" t="s">
        <v>70</v>
      </c>
      <c r="B30" s="146" t="s">
        <v>70</v>
      </c>
      <c r="C30" s="146" t="s">
        <v>234</v>
      </c>
      <c r="D30" s="146" t="s">
        <v>235</v>
      </c>
      <c r="E30" s="146" t="s">
        <v>102</v>
      </c>
      <c r="F30" s="146" t="s">
        <v>103</v>
      </c>
      <c r="G30" s="146" t="s">
        <v>246</v>
      </c>
      <c r="H30" s="146" t="s">
        <v>247</v>
      </c>
      <c r="I30" s="80">
        <v>39100</v>
      </c>
      <c r="J30" s="80">
        <v>39100</v>
      </c>
      <c r="K30" s="24"/>
      <c r="L30" s="24"/>
      <c r="M30" s="80">
        <v>39100</v>
      </c>
      <c r="N30" s="24"/>
      <c r="O30" s="80"/>
      <c r="P30" s="80"/>
      <c r="Q30" s="80"/>
      <c r="R30" s="80"/>
      <c r="S30" s="80"/>
      <c r="T30" s="80"/>
      <c r="U30" s="80"/>
      <c r="V30" s="80"/>
      <c r="W30" s="80"/>
      <c r="X30" s="80"/>
    </row>
    <row r="31" ht="20.25" customHeight="1" spans="1:24">
      <c r="A31" s="146" t="s">
        <v>70</v>
      </c>
      <c r="B31" s="146" t="s">
        <v>70</v>
      </c>
      <c r="C31" s="146" t="s">
        <v>234</v>
      </c>
      <c r="D31" s="146" t="s">
        <v>235</v>
      </c>
      <c r="E31" s="146" t="s">
        <v>102</v>
      </c>
      <c r="F31" s="146" t="s">
        <v>103</v>
      </c>
      <c r="G31" s="146" t="s">
        <v>248</v>
      </c>
      <c r="H31" s="146" t="s">
        <v>249</v>
      </c>
      <c r="I31" s="80">
        <v>27200</v>
      </c>
      <c r="J31" s="80">
        <v>27200</v>
      </c>
      <c r="K31" s="24"/>
      <c r="L31" s="24"/>
      <c r="M31" s="80">
        <v>27200</v>
      </c>
      <c r="N31" s="24"/>
      <c r="O31" s="80"/>
      <c r="P31" s="80"/>
      <c r="Q31" s="80"/>
      <c r="R31" s="80"/>
      <c r="S31" s="80"/>
      <c r="T31" s="80"/>
      <c r="U31" s="80"/>
      <c r="V31" s="80"/>
      <c r="W31" s="80"/>
      <c r="X31" s="80"/>
    </row>
    <row r="32" ht="20.25" customHeight="1" spans="1:24">
      <c r="A32" s="146" t="s">
        <v>70</v>
      </c>
      <c r="B32" s="146" t="s">
        <v>70</v>
      </c>
      <c r="C32" s="146" t="s">
        <v>234</v>
      </c>
      <c r="D32" s="146" t="s">
        <v>235</v>
      </c>
      <c r="E32" s="146" t="s">
        <v>102</v>
      </c>
      <c r="F32" s="146" t="s">
        <v>103</v>
      </c>
      <c r="G32" s="146" t="s">
        <v>250</v>
      </c>
      <c r="H32" s="146" t="s">
        <v>251</v>
      </c>
      <c r="I32" s="80">
        <v>100000</v>
      </c>
      <c r="J32" s="80">
        <v>100000</v>
      </c>
      <c r="K32" s="24"/>
      <c r="L32" s="24"/>
      <c r="M32" s="80">
        <v>100000</v>
      </c>
      <c r="N32" s="24"/>
      <c r="O32" s="80"/>
      <c r="P32" s="80"/>
      <c r="Q32" s="80"/>
      <c r="R32" s="80"/>
      <c r="S32" s="80"/>
      <c r="T32" s="80"/>
      <c r="U32" s="80"/>
      <c r="V32" s="80"/>
      <c r="W32" s="80"/>
      <c r="X32" s="80"/>
    </row>
    <row r="33" ht="20.25" customHeight="1" spans="1:24">
      <c r="A33" s="146" t="s">
        <v>70</v>
      </c>
      <c r="B33" s="146" t="s">
        <v>70</v>
      </c>
      <c r="C33" s="146" t="s">
        <v>234</v>
      </c>
      <c r="D33" s="146" t="s">
        <v>235</v>
      </c>
      <c r="E33" s="146" t="s">
        <v>102</v>
      </c>
      <c r="F33" s="146" t="s">
        <v>103</v>
      </c>
      <c r="G33" s="146" t="s">
        <v>252</v>
      </c>
      <c r="H33" s="146" t="s">
        <v>253</v>
      </c>
      <c r="I33" s="80">
        <v>6800</v>
      </c>
      <c r="J33" s="80">
        <v>6800</v>
      </c>
      <c r="K33" s="24"/>
      <c r="L33" s="24"/>
      <c r="M33" s="80">
        <v>6800</v>
      </c>
      <c r="N33" s="24"/>
      <c r="O33" s="80"/>
      <c r="P33" s="80"/>
      <c r="Q33" s="80"/>
      <c r="R33" s="80"/>
      <c r="S33" s="80"/>
      <c r="T33" s="80"/>
      <c r="U33" s="80"/>
      <c r="V33" s="80"/>
      <c r="W33" s="80"/>
      <c r="X33" s="80"/>
    </row>
    <row r="34" ht="20.25" customHeight="1" spans="1:24">
      <c r="A34" s="146" t="s">
        <v>70</v>
      </c>
      <c r="B34" s="146" t="s">
        <v>70</v>
      </c>
      <c r="C34" s="146" t="s">
        <v>234</v>
      </c>
      <c r="D34" s="146" t="s">
        <v>235</v>
      </c>
      <c r="E34" s="146" t="s">
        <v>102</v>
      </c>
      <c r="F34" s="146" t="s">
        <v>103</v>
      </c>
      <c r="G34" s="146" t="s">
        <v>254</v>
      </c>
      <c r="H34" s="146" t="s">
        <v>255</v>
      </c>
      <c r="I34" s="80">
        <v>51000</v>
      </c>
      <c r="J34" s="80">
        <v>51000</v>
      </c>
      <c r="K34" s="24"/>
      <c r="L34" s="24"/>
      <c r="M34" s="80">
        <v>51000</v>
      </c>
      <c r="N34" s="24"/>
      <c r="O34" s="80"/>
      <c r="P34" s="80"/>
      <c r="Q34" s="80"/>
      <c r="R34" s="80"/>
      <c r="S34" s="80"/>
      <c r="T34" s="80"/>
      <c r="U34" s="80"/>
      <c r="V34" s="80"/>
      <c r="W34" s="80"/>
      <c r="X34" s="80"/>
    </row>
    <row r="35" ht="20.25" customHeight="1" spans="1:24">
      <c r="A35" s="146" t="s">
        <v>70</v>
      </c>
      <c r="B35" s="146" t="s">
        <v>70</v>
      </c>
      <c r="C35" s="146" t="s">
        <v>234</v>
      </c>
      <c r="D35" s="146" t="s">
        <v>235</v>
      </c>
      <c r="E35" s="146" t="s">
        <v>102</v>
      </c>
      <c r="F35" s="146" t="s">
        <v>103</v>
      </c>
      <c r="G35" s="146" t="s">
        <v>229</v>
      </c>
      <c r="H35" s="146" t="s">
        <v>230</v>
      </c>
      <c r="I35" s="80">
        <v>18540</v>
      </c>
      <c r="J35" s="80">
        <v>18540</v>
      </c>
      <c r="K35" s="24"/>
      <c r="L35" s="24"/>
      <c r="M35" s="80">
        <v>18540</v>
      </c>
      <c r="N35" s="24"/>
      <c r="O35" s="80"/>
      <c r="P35" s="80"/>
      <c r="Q35" s="80"/>
      <c r="R35" s="80"/>
      <c r="S35" s="80"/>
      <c r="T35" s="80"/>
      <c r="U35" s="80"/>
      <c r="V35" s="80"/>
      <c r="W35" s="80"/>
      <c r="X35" s="80"/>
    </row>
    <row r="36" ht="20.25" customHeight="1" spans="1:24">
      <c r="A36" s="146" t="s">
        <v>70</v>
      </c>
      <c r="B36" s="146" t="s">
        <v>70</v>
      </c>
      <c r="C36" s="146" t="s">
        <v>234</v>
      </c>
      <c r="D36" s="146" t="s">
        <v>235</v>
      </c>
      <c r="E36" s="146" t="s">
        <v>102</v>
      </c>
      <c r="F36" s="146" t="s">
        <v>103</v>
      </c>
      <c r="G36" s="146" t="s">
        <v>256</v>
      </c>
      <c r="H36" s="146" t="s">
        <v>257</v>
      </c>
      <c r="I36" s="80">
        <v>2400</v>
      </c>
      <c r="J36" s="80">
        <v>2400</v>
      </c>
      <c r="K36" s="24"/>
      <c r="L36" s="24"/>
      <c r="M36" s="80">
        <v>2400</v>
      </c>
      <c r="N36" s="24"/>
      <c r="O36" s="80"/>
      <c r="P36" s="80"/>
      <c r="Q36" s="80"/>
      <c r="R36" s="80"/>
      <c r="S36" s="80"/>
      <c r="T36" s="80"/>
      <c r="U36" s="80"/>
      <c r="V36" s="80"/>
      <c r="W36" s="80"/>
      <c r="X36" s="80"/>
    </row>
    <row r="37" ht="20.25" customHeight="1" spans="1:24">
      <c r="A37" s="146" t="s">
        <v>70</v>
      </c>
      <c r="B37" s="146" t="s">
        <v>70</v>
      </c>
      <c r="C37" s="146" t="s">
        <v>258</v>
      </c>
      <c r="D37" s="146" t="s">
        <v>177</v>
      </c>
      <c r="E37" s="146" t="s">
        <v>102</v>
      </c>
      <c r="F37" s="146" t="s">
        <v>103</v>
      </c>
      <c r="G37" s="146" t="s">
        <v>259</v>
      </c>
      <c r="H37" s="146" t="s">
        <v>177</v>
      </c>
      <c r="I37" s="80">
        <v>7500</v>
      </c>
      <c r="J37" s="80">
        <v>7500</v>
      </c>
      <c r="K37" s="24"/>
      <c r="L37" s="24"/>
      <c r="M37" s="80">
        <v>7500</v>
      </c>
      <c r="N37" s="24"/>
      <c r="O37" s="80"/>
      <c r="P37" s="80"/>
      <c r="Q37" s="80"/>
      <c r="R37" s="80"/>
      <c r="S37" s="80"/>
      <c r="T37" s="80"/>
      <c r="U37" s="80"/>
      <c r="V37" s="80"/>
      <c r="W37" s="80"/>
      <c r="X37" s="80"/>
    </row>
    <row r="38" ht="20.25" customHeight="1" spans="1:24">
      <c r="A38" s="146" t="s">
        <v>70</v>
      </c>
      <c r="B38" s="146" t="s">
        <v>70</v>
      </c>
      <c r="C38" s="146" t="s">
        <v>260</v>
      </c>
      <c r="D38" s="146" t="s">
        <v>261</v>
      </c>
      <c r="E38" s="146" t="s">
        <v>102</v>
      </c>
      <c r="F38" s="146" t="s">
        <v>103</v>
      </c>
      <c r="G38" s="146" t="s">
        <v>205</v>
      </c>
      <c r="H38" s="146" t="s">
        <v>206</v>
      </c>
      <c r="I38" s="80">
        <v>475200</v>
      </c>
      <c r="J38" s="80">
        <v>475200</v>
      </c>
      <c r="K38" s="24"/>
      <c r="L38" s="24"/>
      <c r="M38" s="80">
        <v>475200</v>
      </c>
      <c r="N38" s="24"/>
      <c r="O38" s="80"/>
      <c r="P38" s="80"/>
      <c r="Q38" s="80"/>
      <c r="R38" s="80"/>
      <c r="S38" s="80"/>
      <c r="T38" s="80"/>
      <c r="U38" s="80"/>
      <c r="V38" s="80"/>
      <c r="W38" s="80"/>
      <c r="X38" s="80"/>
    </row>
    <row r="39" ht="20.25" customHeight="1" spans="1:24">
      <c r="A39" s="146" t="s">
        <v>70</v>
      </c>
      <c r="B39" s="146" t="s">
        <v>70</v>
      </c>
      <c r="C39" s="146" t="s">
        <v>260</v>
      </c>
      <c r="D39" s="146" t="s">
        <v>261</v>
      </c>
      <c r="E39" s="146" t="s">
        <v>102</v>
      </c>
      <c r="F39" s="146" t="s">
        <v>103</v>
      </c>
      <c r="G39" s="146" t="s">
        <v>205</v>
      </c>
      <c r="H39" s="146" t="s">
        <v>206</v>
      </c>
      <c r="I39" s="80">
        <v>340000</v>
      </c>
      <c r="J39" s="80">
        <v>340000</v>
      </c>
      <c r="K39" s="24"/>
      <c r="L39" s="24"/>
      <c r="M39" s="80">
        <v>340000</v>
      </c>
      <c r="N39" s="24"/>
      <c r="O39" s="80"/>
      <c r="P39" s="80"/>
      <c r="Q39" s="80"/>
      <c r="R39" s="80"/>
      <c r="S39" s="80"/>
      <c r="T39" s="80"/>
      <c r="U39" s="80"/>
      <c r="V39" s="80"/>
      <c r="W39" s="80"/>
      <c r="X39" s="80"/>
    </row>
    <row r="40" ht="20.25" customHeight="1" spans="1:24">
      <c r="A40" s="146" t="s">
        <v>70</v>
      </c>
      <c r="B40" s="146" t="s">
        <v>70</v>
      </c>
      <c r="C40" s="146" t="s">
        <v>262</v>
      </c>
      <c r="D40" s="146" t="s">
        <v>263</v>
      </c>
      <c r="E40" s="146" t="s">
        <v>102</v>
      </c>
      <c r="F40" s="146" t="s">
        <v>103</v>
      </c>
      <c r="G40" s="146" t="s">
        <v>203</v>
      </c>
      <c r="H40" s="146" t="s">
        <v>204</v>
      </c>
      <c r="I40" s="80">
        <v>31215.6</v>
      </c>
      <c r="J40" s="80">
        <v>31215.6</v>
      </c>
      <c r="K40" s="24"/>
      <c r="L40" s="24"/>
      <c r="M40" s="80">
        <v>31215.6</v>
      </c>
      <c r="N40" s="24"/>
      <c r="O40" s="80"/>
      <c r="P40" s="80"/>
      <c r="Q40" s="80"/>
      <c r="R40" s="80"/>
      <c r="S40" s="80"/>
      <c r="T40" s="80"/>
      <c r="U40" s="80"/>
      <c r="V40" s="80"/>
      <c r="W40" s="80"/>
      <c r="X40" s="80"/>
    </row>
    <row r="41" ht="17.25" customHeight="1" spans="1:24">
      <c r="A41" s="33" t="s">
        <v>172</v>
      </c>
      <c r="B41" s="34"/>
      <c r="C41" s="147"/>
      <c r="D41" s="147"/>
      <c r="E41" s="147"/>
      <c r="F41" s="147"/>
      <c r="G41" s="147"/>
      <c r="H41" s="148"/>
      <c r="I41" s="80">
        <v>4511451.68</v>
      </c>
      <c r="J41" s="80">
        <v>4511451.68</v>
      </c>
      <c r="K41" s="80"/>
      <c r="L41" s="80"/>
      <c r="M41" s="80">
        <v>4511451.68</v>
      </c>
      <c r="N41" s="80"/>
      <c r="O41" s="80"/>
      <c r="P41" s="80"/>
      <c r="Q41" s="80"/>
      <c r="R41" s="80"/>
      <c r="S41" s="80"/>
      <c r="T41" s="80"/>
      <c r="U41" s="80"/>
      <c r="V41" s="80"/>
      <c r="W41" s="80"/>
      <c r="X41" s="80"/>
    </row>
  </sheetData>
  <mergeCells count="31">
    <mergeCell ref="A3:X3"/>
    <mergeCell ref="A4:H4"/>
    <mergeCell ref="I5:X5"/>
    <mergeCell ref="J6:N6"/>
    <mergeCell ref="O6:Q6"/>
    <mergeCell ref="S6:X6"/>
    <mergeCell ref="A41:H41"/>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1"/>
  <sheetViews>
    <sheetView showZeros="0" topLeftCell="F1" workbookViewId="0">
      <pane ySplit="1" topLeftCell="A2" activePane="bottomLeft" state="frozen"/>
      <selection/>
      <selection pane="bottomLeft"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6"/>
      <c r="E2" s="2"/>
      <c r="F2" s="2"/>
      <c r="G2" s="2"/>
      <c r="H2" s="2"/>
      <c r="U2" s="136"/>
      <c r="W2" s="141" t="s">
        <v>264</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"单位名称："&amp;"昆明综合保税区管理委员会"</f>
        <v>单位名称：昆明综合保税区管理委员会</v>
      </c>
      <c r="B4" s="6"/>
      <c r="C4" s="6"/>
      <c r="D4" s="6"/>
      <c r="E4" s="6"/>
      <c r="F4" s="6"/>
      <c r="G4" s="6"/>
      <c r="H4" s="6"/>
      <c r="I4" s="7"/>
      <c r="J4" s="7"/>
      <c r="K4" s="7"/>
      <c r="L4" s="7"/>
      <c r="M4" s="7"/>
      <c r="N4" s="7"/>
      <c r="O4" s="7"/>
      <c r="P4" s="7"/>
      <c r="Q4" s="7"/>
      <c r="U4" s="136"/>
      <c r="W4" s="118" t="s">
        <v>1</v>
      </c>
    </row>
    <row r="5" ht="21.75" customHeight="1" spans="1:23">
      <c r="A5" s="9" t="s">
        <v>265</v>
      </c>
      <c r="B5" s="10" t="s">
        <v>183</v>
      </c>
      <c r="C5" s="9" t="s">
        <v>184</v>
      </c>
      <c r="D5" s="9" t="s">
        <v>266</v>
      </c>
      <c r="E5" s="10" t="s">
        <v>185</v>
      </c>
      <c r="F5" s="10" t="s">
        <v>186</v>
      </c>
      <c r="G5" s="10" t="s">
        <v>267</v>
      </c>
      <c r="H5" s="10" t="s">
        <v>268</v>
      </c>
      <c r="I5" s="28" t="s">
        <v>55</v>
      </c>
      <c r="J5" s="11" t="s">
        <v>269</v>
      </c>
      <c r="K5" s="12"/>
      <c r="L5" s="12"/>
      <c r="M5" s="13"/>
      <c r="N5" s="11" t="s">
        <v>191</v>
      </c>
      <c r="O5" s="12"/>
      <c r="P5" s="13"/>
      <c r="Q5" s="10" t="s">
        <v>61</v>
      </c>
      <c r="R5" s="11" t="s">
        <v>62</v>
      </c>
      <c r="S5" s="12"/>
      <c r="T5" s="12"/>
      <c r="U5" s="12"/>
      <c r="V5" s="12"/>
      <c r="W5" s="13"/>
    </row>
    <row r="6" ht="21.75" customHeight="1" spans="1:23">
      <c r="A6" s="14"/>
      <c r="B6" s="29"/>
      <c r="C6" s="14"/>
      <c r="D6" s="14"/>
      <c r="E6" s="15"/>
      <c r="F6" s="15"/>
      <c r="G6" s="15"/>
      <c r="H6" s="15"/>
      <c r="I6" s="29"/>
      <c r="J6" s="137" t="s">
        <v>58</v>
      </c>
      <c r="K6" s="138"/>
      <c r="L6" s="10" t="s">
        <v>59</v>
      </c>
      <c r="M6" s="10" t="s">
        <v>60</v>
      </c>
      <c r="N6" s="10" t="s">
        <v>58</v>
      </c>
      <c r="O6" s="10" t="s">
        <v>59</v>
      </c>
      <c r="P6" s="10" t="s">
        <v>60</v>
      </c>
      <c r="Q6" s="15"/>
      <c r="R6" s="10" t="s">
        <v>57</v>
      </c>
      <c r="S6" s="10" t="s">
        <v>64</v>
      </c>
      <c r="T6" s="10" t="s">
        <v>197</v>
      </c>
      <c r="U6" s="10" t="s">
        <v>66</v>
      </c>
      <c r="V6" s="10" t="s">
        <v>67</v>
      </c>
      <c r="W6" s="10" t="s">
        <v>68</v>
      </c>
    </row>
    <row r="7" ht="21" customHeight="1" spans="1:23">
      <c r="A7" s="29"/>
      <c r="B7" s="29"/>
      <c r="C7" s="29"/>
      <c r="D7" s="29"/>
      <c r="E7" s="29"/>
      <c r="F7" s="29"/>
      <c r="G7" s="29"/>
      <c r="H7" s="29"/>
      <c r="I7" s="29"/>
      <c r="J7" s="139" t="s">
        <v>57</v>
      </c>
      <c r="K7" s="140"/>
      <c r="L7" s="29"/>
      <c r="M7" s="29"/>
      <c r="N7" s="29"/>
      <c r="O7" s="29"/>
      <c r="P7" s="29"/>
      <c r="Q7" s="29"/>
      <c r="R7" s="29"/>
      <c r="S7" s="29"/>
      <c r="T7" s="29"/>
      <c r="U7" s="29"/>
      <c r="V7" s="29"/>
      <c r="W7" s="29"/>
    </row>
    <row r="8" ht="39.75" customHeight="1" spans="1:23">
      <c r="A8" s="17"/>
      <c r="B8" s="19"/>
      <c r="C8" s="17"/>
      <c r="D8" s="17"/>
      <c r="E8" s="18"/>
      <c r="F8" s="18"/>
      <c r="G8" s="18"/>
      <c r="H8" s="18"/>
      <c r="I8" s="19"/>
      <c r="J8" s="67" t="s">
        <v>57</v>
      </c>
      <c r="K8" s="67" t="s">
        <v>270</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69" t="s">
        <v>271</v>
      </c>
      <c r="B10" s="69" t="s">
        <v>272</v>
      </c>
      <c r="C10" s="69" t="s">
        <v>273</v>
      </c>
      <c r="D10" s="69" t="s">
        <v>70</v>
      </c>
      <c r="E10" s="69" t="s">
        <v>102</v>
      </c>
      <c r="F10" s="69" t="s">
        <v>103</v>
      </c>
      <c r="G10" s="69" t="s">
        <v>236</v>
      </c>
      <c r="H10" s="69" t="s">
        <v>237</v>
      </c>
      <c r="I10" s="80">
        <v>10000</v>
      </c>
      <c r="J10" s="80">
        <v>10000</v>
      </c>
      <c r="K10" s="80">
        <v>10000</v>
      </c>
      <c r="L10" s="80"/>
      <c r="M10" s="80"/>
      <c r="N10" s="80"/>
      <c r="O10" s="80"/>
      <c r="P10" s="80"/>
      <c r="Q10" s="80"/>
      <c r="R10" s="80"/>
      <c r="S10" s="80"/>
      <c r="T10" s="80"/>
      <c r="U10" s="80"/>
      <c r="V10" s="80"/>
      <c r="W10" s="80"/>
    </row>
    <row r="11" ht="21.75" customHeight="1" spans="1:23">
      <c r="A11" s="69" t="s">
        <v>271</v>
      </c>
      <c r="B11" s="69" t="s">
        <v>272</v>
      </c>
      <c r="C11" s="69" t="s">
        <v>273</v>
      </c>
      <c r="D11" s="69" t="s">
        <v>70</v>
      </c>
      <c r="E11" s="69" t="s">
        <v>104</v>
      </c>
      <c r="F11" s="69" t="s">
        <v>105</v>
      </c>
      <c r="G11" s="69" t="s">
        <v>274</v>
      </c>
      <c r="H11" s="69" t="s">
        <v>275</v>
      </c>
      <c r="I11" s="80">
        <v>200000</v>
      </c>
      <c r="J11" s="80">
        <v>200000</v>
      </c>
      <c r="K11" s="80">
        <v>200000</v>
      </c>
      <c r="L11" s="80"/>
      <c r="M11" s="80"/>
      <c r="N11" s="80"/>
      <c r="O11" s="80"/>
      <c r="P11" s="80"/>
      <c r="Q11" s="80"/>
      <c r="R11" s="80"/>
      <c r="S11" s="80"/>
      <c r="T11" s="80"/>
      <c r="U11" s="80"/>
      <c r="V11" s="80"/>
      <c r="W11" s="80"/>
    </row>
    <row r="12" ht="21.75" customHeight="1" spans="1:23">
      <c r="A12" s="69" t="s">
        <v>271</v>
      </c>
      <c r="B12" s="69" t="s">
        <v>276</v>
      </c>
      <c r="C12" s="69" t="s">
        <v>277</v>
      </c>
      <c r="D12" s="69" t="s">
        <v>70</v>
      </c>
      <c r="E12" s="69" t="s">
        <v>102</v>
      </c>
      <c r="F12" s="69" t="s">
        <v>103</v>
      </c>
      <c r="G12" s="69" t="s">
        <v>274</v>
      </c>
      <c r="H12" s="69" t="s">
        <v>275</v>
      </c>
      <c r="I12" s="80">
        <v>30000</v>
      </c>
      <c r="J12" s="80">
        <v>30000</v>
      </c>
      <c r="K12" s="80">
        <v>30000</v>
      </c>
      <c r="L12" s="80"/>
      <c r="M12" s="80"/>
      <c r="N12" s="80"/>
      <c r="O12" s="80"/>
      <c r="P12" s="80"/>
      <c r="Q12" s="80"/>
      <c r="R12" s="80"/>
      <c r="S12" s="80"/>
      <c r="T12" s="80"/>
      <c r="U12" s="80"/>
      <c r="V12" s="80"/>
      <c r="W12" s="80"/>
    </row>
    <row r="13" ht="21.75" customHeight="1" spans="1:23">
      <c r="A13" s="69" t="s">
        <v>271</v>
      </c>
      <c r="B13" s="69" t="s">
        <v>278</v>
      </c>
      <c r="C13" s="69" t="s">
        <v>279</v>
      </c>
      <c r="D13" s="69" t="s">
        <v>70</v>
      </c>
      <c r="E13" s="69" t="s">
        <v>102</v>
      </c>
      <c r="F13" s="69" t="s">
        <v>103</v>
      </c>
      <c r="G13" s="69" t="s">
        <v>274</v>
      </c>
      <c r="H13" s="69" t="s">
        <v>275</v>
      </c>
      <c r="I13" s="80">
        <v>100000</v>
      </c>
      <c r="J13" s="80">
        <v>100000</v>
      </c>
      <c r="K13" s="80">
        <v>100000</v>
      </c>
      <c r="L13" s="80"/>
      <c r="M13" s="80"/>
      <c r="N13" s="80"/>
      <c r="O13" s="80"/>
      <c r="P13" s="80"/>
      <c r="Q13" s="80"/>
      <c r="R13" s="80"/>
      <c r="S13" s="80"/>
      <c r="T13" s="80"/>
      <c r="U13" s="80"/>
      <c r="V13" s="80"/>
      <c r="W13" s="80"/>
    </row>
    <row r="14" ht="21.75" customHeight="1" spans="1:23">
      <c r="A14" s="69" t="s">
        <v>271</v>
      </c>
      <c r="B14" s="69" t="s">
        <v>280</v>
      </c>
      <c r="C14" s="69" t="s">
        <v>281</v>
      </c>
      <c r="D14" s="69" t="s">
        <v>70</v>
      </c>
      <c r="E14" s="69" t="s">
        <v>104</v>
      </c>
      <c r="F14" s="69" t="s">
        <v>105</v>
      </c>
      <c r="G14" s="69" t="s">
        <v>274</v>
      </c>
      <c r="H14" s="69" t="s">
        <v>275</v>
      </c>
      <c r="I14" s="80">
        <v>200000</v>
      </c>
      <c r="J14" s="80">
        <v>200000</v>
      </c>
      <c r="K14" s="80">
        <v>200000</v>
      </c>
      <c r="L14" s="80"/>
      <c r="M14" s="80"/>
      <c r="N14" s="80"/>
      <c r="O14" s="80"/>
      <c r="P14" s="80"/>
      <c r="Q14" s="80"/>
      <c r="R14" s="80"/>
      <c r="S14" s="80"/>
      <c r="T14" s="80"/>
      <c r="U14" s="80"/>
      <c r="V14" s="80"/>
      <c r="W14" s="80"/>
    </row>
    <row r="15" ht="21.75" customHeight="1" spans="1:23">
      <c r="A15" s="69" t="s">
        <v>271</v>
      </c>
      <c r="B15" s="69" t="s">
        <v>282</v>
      </c>
      <c r="C15" s="69" t="s">
        <v>283</v>
      </c>
      <c r="D15" s="69" t="s">
        <v>70</v>
      </c>
      <c r="E15" s="69" t="s">
        <v>104</v>
      </c>
      <c r="F15" s="69" t="s">
        <v>105</v>
      </c>
      <c r="G15" s="69" t="s">
        <v>284</v>
      </c>
      <c r="H15" s="69" t="s">
        <v>285</v>
      </c>
      <c r="I15" s="80">
        <v>25178184</v>
      </c>
      <c r="J15" s="80">
        <v>25178184</v>
      </c>
      <c r="K15" s="80">
        <v>25178184</v>
      </c>
      <c r="L15" s="80"/>
      <c r="M15" s="80"/>
      <c r="N15" s="80"/>
      <c r="O15" s="80"/>
      <c r="P15" s="80"/>
      <c r="Q15" s="80"/>
      <c r="R15" s="80"/>
      <c r="S15" s="80"/>
      <c r="T15" s="80"/>
      <c r="U15" s="80"/>
      <c r="V15" s="80"/>
      <c r="W15" s="80"/>
    </row>
    <row r="16" ht="21.75" customHeight="1" spans="1:23">
      <c r="A16" s="69" t="s">
        <v>286</v>
      </c>
      <c r="B16" s="69" t="s">
        <v>287</v>
      </c>
      <c r="C16" s="69" t="s">
        <v>288</v>
      </c>
      <c r="D16" s="69" t="s">
        <v>70</v>
      </c>
      <c r="E16" s="69" t="s">
        <v>102</v>
      </c>
      <c r="F16" s="69" t="s">
        <v>103</v>
      </c>
      <c r="G16" s="69" t="s">
        <v>284</v>
      </c>
      <c r="H16" s="69" t="s">
        <v>285</v>
      </c>
      <c r="I16" s="80">
        <v>11917616</v>
      </c>
      <c r="J16" s="80">
        <v>11917616</v>
      </c>
      <c r="K16" s="80">
        <v>11917616</v>
      </c>
      <c r="L16" s="80"/>
      <c r="M16" s="80"/>
      <c r="N16" s="80"/>
      <c r="O16" s="80"/>
      <c r="P16" s="80"/>
      <c r="Q16" s="80"/>
      <c r="R16" s="80"/>
      <c r="S16" s="80"/>
      <c r="T16" s="80"/>
      <c r="U16" s="80"/>
      <c r="V16" s="80"/>
      <c r="W16" s="80"/>
    </row>
    <row r="17" ht="21.75" customHeight="1" spans="1:23">
      <c r="A17" s="69" t="s">
        <v>286</v>
      </c>
      <c r="B17" s="69" t="s">
        <v>289</v>
      </c>
      <c r="C17" s="69" t="s">
        <v>290</v>
      </c>
      <c r="D17" s="69" t="s">
        <v>70</v>
      </c>
      <c r="E17" s="69" t="s">
        <v>102</v>
      </c>
      <c r="F17" s="69" t="s">
        <v>103</v>
      </c>
      <c r="G17" s="69" t="s">
        <v>291</v>
      </c>
      <c r="H17" s="69" t="s">
        <v>292</v>
      </c>
      <c r="I17" s="80">
        <v>336600</v>
      </c>
      <c r="J17" s="80">
        <v>336600</v>
      </c>
      <c r="K17" s="80">
        <v>336600</v>
      </c>
      <c r="L17" s="80"/>
      <c r="M17" s="80"/>
      <c r="N17" s="80"/>
      <c r="O17" s="80"/>
      <c r="P17" s="80"/>
      <c r="Q17" s="80"/>
      <c r="R17" s="80"/>
      <c r="S17" s="80"/>
      <c r="T17" s="80"/>
      <c r="U17" s="80"/>
      <c r="V17" s="80"/>
      <c r="W17" s="80"/>
    </row>
    <row r="18" ht="21.75" customHeight="1" spans="1:23">
      <c r="A18" s="69" t="s">
        <v>286</v>
      </c>
      <c r="B18" s="69" t="s">
        <v>293</v>
      </c>
      <c r="C18" s="69" t="s">
        <v>294</v>
      </c>
      <c r="D18" s="69" t="s">
        <v>70</v>
      </c>
      <c r="E18" s="69" t="s">
        <v>108</v>
      </c>
      <c r="F18" s="69" t="s">
        <v>109</v>
      </c>
      <c r="G18" s="69" t="s">
        <v>236</v>
      </c>
      <c r="H18" s="69" t="s">
        <v>237</v>
      </c>
      <c r="I18" s="80">
        <v>20000</v>
      </c>
      <c r="J18" s="80">
        <v>20000</v>
      </c>
      <c r="K18" s="80">
        <v>20000</v>
      </c>
      <c r="L18" s="80"/>
      <c r="M18" s="80"/>
      <c r="N18" s="80"/>
      <c r="O18" s="80"/>
      <c r="P18" s="80"/>
      <c r="Q18" s="80"/>
      <c r="R18" s="80"/>
      <c r="S18" s="80"/>
      <c r="T18" s="80"/>
      <c r="U18" s="80"/>
      <c r="V18" s="80"/>
      <c r="W18" s="80"/>
    </row>
    <row r="19" ht="21.75" customHeight="1" spans="1:23">
      <c r="A19" s="69" t="s">
        <v>286</v>
      </c>
      <c r="B19" s="69" t="s">
        <v>293</v>
      </c>
      <c r="C19" s="69" t="s">
        <v>294</v>
      </c>
      <c r="D19" s="69" t="s">
        <v>70</v>
      </c>
      <c r="E19" s="69" t="s">
        <v>108</v>
      </c>
      <c r="F19" s="69" t="s">
        <v>109</v>
      </c>
      <c r="G19" s="69" t="s">
        <v>246</v>
      </c>
      <c r="H19" s="69" t="s">
        <v>247</v>
      </c>
      <c r="I19" s="80">
        <v>200000</v>
      </c>
      <c r="J19" s="80">
        <v>200000</v>
      </c>
      <c r="K19" s="80">
        <v>200000</v>
      </c>
      <c r="L19" s="80"/>
      <c r="M19" s="80"/>
      <c r="N19" s="80"/>
      <c r="O19" s="80"/>
      <c r="P19" s="80"/>
      <c r="Q19" s="80"/>
      <c r="R19" s="80"/>
      <c r="S19" s="80"/>
      <c r="T19" s="80"/>
      <c r="U19" s="80"/>
      <c r="V19" s="80"/>
      <c r="W19" s="80"/>
    </row>
    <row r="20" ht="21.75" customHeight="1" spans="1:23">
      <c r="A20" s="69" t="s">
        <v>286</v>
      </c>
      <c r="B20" s="69" t="s">
        <v>293</v>
      </c>
      <c r="C20" s="69" t="s">
        <v>294</v>
      </c>
      <c r="D20" s="69" t="s">
        <v>70</v>
      </c>
      <c r="E20" s="69" t="s">
        <v>108</v>
      </c>
      <c r="F20" s="69" t="s">
        <v>109</v>
      </c>
      <c r="G20" s="69" t="s">
        <v>274</v>
      </c>
      <c r="H20" s="69" t="s">
        <v>275</v>
      </c>
      <c r="I20" s="80">
        <v>200000</v>
      </c>
      <c r="J20" s="80">
        <v>200000</v>
      </c>
      <c r="K20" s="80">
        <v>200000</v>
      </c>
      <c r="L20" s="80"/>
      <c r="M20" s="80"/>
      <c r="N20" s="80"/>
      <c r="O20" s="80"/>
      <c r="P20" s="80"/>
      <c r="Q20" s="80"/>
      <c r="R20" s="80"/>
      <c r="S20" s="80"/>
      <c r="T20" s="80"/>
      <c r="U20" s="80"/>
      <c r="V20" s="80"/>
      <c r="W20" s="80"/>
    </row>
    <row r="21" ht="21.75" customHeight="1" spans="1:23">
      <c r="A21" s="69" t="s">
        <v>286</v>
      </c>
      <c r="B21" s="69" t="s">
        <v>295</v>
      </c>
      <c r="C21" s="69" t="s">
        <v>296</v>
      </c>
      <c r="D21" s="69" t="s">
        <v>70</v>
      </c>
      <c r="E21" s="69" t="s">
        <v>102</v>
      </c>
      <c r="F21" s="69" t="s">
        <v>103</v>
      </c>
      <c r="G21" s="69" t="s">
        <v>274</v>
      </c>
      <c r="H21" s="69" t="s">
        <v>275</v>
      </c>
      <c r="I21" s="80">
        <v>28000</v>
      </c>
      <c r="J21" s="80">
        <v>28000</v>
      </c>
      <c r="K21" s="80">
        <v>28000</v>
      </c>
      <c r="L21" s="80"/>
      <c r="M21" s="80"/>
      <c r="N21" s="80"/>
      <c r="O21" s="80"/>
      <c r="P21" s="80"/>
      <c r="Q21" s="80"/>
      <c r="R21" s="80"/>
      <c r="S21" s="80"/>
      <c r="T21" s="80"/>
      <c r="U21" s="80"/>
      <c r="V21" s="80"/>
      <c r="W21" s="80"/>
    </row>
    <row r="22" ht="21.75" customHeight="1" spans="1:23">
      <c r="A22" s="69" t="s">
        <v>286</v>
      </c>
      <c r="B22" s="69" t="s">
        <v>297</v>
      </c>
      <c r="C22" s="69" t="s">
        <v>298</v>
      </c>
      <c r="D22" s="69" t="s">
        <v>70</v>
      </c>
      <c r="E22" s="69" t="s">
        <v>104</v>
      </c>
      <c r="F22" s="69" t="s">
        <v>105</v>
      </c>
      <c r="G22" s="69" t="s">
        <v>284</v>
      </c>
      <c r="H22" s="69" t="s">
        <v>285</v>
      </c>
      <c r="I22" s="80">
        <v>300000</v>
      </c>
      <c r="J22" s="80">
        <v>300000</v>
      </c>
      <c r="K22" s="80">
        <v>300000</v>
      </c>
      <c r="L22" s="80"/>
      <c r="M22" s="80"/>
      <c r="N22" s="80"/>
      <c r="O22" s="80"/>
      <c r="P22" s="80"/>
      <c r="Q22" s="80"/>
      <c r="R22" s="80"/>
      <c r="S22" s="80"/>
      <c r="T22" s="80"/>
      <c r="U22" s="80"/>
      <c r="V22" s="80"/>
      <c r="W22" s="80"/>
    </row>
    <row r="23" ht="21.75" customHeight="1" spans="1:23">
      <c r="A23" s="69" t="s">
        <v>286</v>
      </c>
      <c r="B23" s="69" t="s">
        <v>299</v>
      </c>
      <c r="C23" s="69" t="s">
        <v>300</v>
      </c>
      <c r="D23" s="69" t="s">
        <v>70</v>
      </c>
      <c r="E23" s="69" t="s">
        <v>104</v>
      </c>
      <c r="F23" s="69" t="s">
        <v>105</v>
      </c>
      <c r="G23" s="69" t="s">
        <v>274</v>
      </c>
      <c r="H23" s="69" t="s">
        <v>275</v>
      </c>
      <c r="I23" s="80">
        <v>500000</v>
      </c>
      <c r="J23" s="80">
        <v>500000</v>
      </c>
      <c r="K23" s="80">
        <v>500000</v>
      </c>
      <c r="L23" s="80"/>
      <c r="M23" s="80"/>
      <c r="N23" s="80"/>
      <c r="O23" s="80"/>
      <c r="P23" s="80"/>
      <c r="Q23" s="80"/>
      <c r="R23" s="80"/>
      <c r="S23" s="80"/>
      <c r="T23" s="80"/>
      <c r="U23" s="80"/>
      <c r="V23" s="80"/>
      <c r="W23" s="80"/>
    </row>
    <row r="24" ht="21.75" customHeight="1" spans="1:23">
      <c r="A24" s="69" t="s">
        <v>286</v>
      </c>
      <c r="B24" s="69" t="s">
        <v>301</v>
      </c>
      <c r="C24" s="69" t="s">
        <v>302</v>
      </c>
      <c r="D24" s="69" t="s">
        <v>70</v>
      </c>
      <c r="E24" s="69" t="s">
        <v>102</v>
      </c>
      <c r="F24" s="69" t="s">
        <v>103</v>
      </c>
      <c r="G24" s="69" t="s">
        <v>236</v>
      </c>
      <c r="H24" s="69" t="s">
        <v>237</v>
      </c>
      <c r="I24" s="80">
        <v>2000</v>
      </c>
      <c r="J24" s="80">
        <v>2000</v>
      </c>
      <c r="K24" s="80">
        <v>2000</v>
      </c>
      <c r="L24" s="80"/>
      <c r="M24" s="80"/>
      <c r="N24" s="80"/>
      <c r="O24" s="80"/>
      <c r="P24" s="80"/>
      <c r="Q24" s="80"/>
      <c r="R24" s="80"/>
      <c r="S24" s="80"/>
      <c r="T24" s="80"/>
      <c r="U24" s="80"/>
      <c r="V24" s="80"/>
      <c r="W24" s="80"/>
    </row>
    <row r="25" ht="21.75" customHeight="1" spans="1:23">
      <c r="A25" s="69" t="s">
        <v>286</v>
      </c>
      <c r="B25" s="69" t="s">
        <v>301</v>
      </c>
      <c r="C25" s="69" t="s">
        <v>302</v>
      </c>
      <c r="D25" s="69" t="s">
        <v>70</v>
      </c>
      <c r="E25" s="69" t="s">
        <v>102</v>
      </c>
      <c r="F25" s="69" t="s">
        <v>103</v>
      </c>
      <c r="G25" s="69" t="s">
        <v>248</v>
      </c>
      <c r="H25" s="69" t="s">
        <v>249</v>
      </c>
      <c r="I25" s="80">
        <v>30000</v>
      </c>
      <c r="J25" s="80">
        <v>30000</v>
      </c>
      <c r="K25" s="80">
        <v>30000</v>
      </c>
      <c r="L25" s="80"/>
      <c r="M25" s="80"/>
      <c r="N25" s="80"/>
      <c r="O25" s="80"/>
      <c r="P25" s="80"/>
      <c r="Q25" s="80"/>
      <c r="R25" s="80"/>
      <c r="S25" s="80"/>
      <c r="T25" s="80"/>
      <c r="U25" s="80"/>
      <c r="V25" s="80"/>
      <c r="W25" s="80"/>
    </row>
    <row r="26" ht="21.75" customHeight="1" spans="1:23">
      <c r="A26" s="69" t="s">
        <v>286</v>
      </c>
      <c r="B26" s="69" t="s">
        <v>301</v>
      </c>
      <c r="C26" s="69" t="s">
        <v>302</v>
      </c>
      <c r="D26" s="69" t="s">
        <v>70</v>
      </c>
      <c r="E26" s="69" t="s">
        <v>102</v>
      </c>
      <c r="F26" s="69" t="s">
        <v>103</v>
      </c>
      <c r="G26" s="69" t="s">
        <v>274</v>
      </c>
      <c r="H26" s="69" t="s">
        <v>275</v>
      </c>
      <c r="I26" s="80">
        <v>40000</v>
      </c>
      <c r="J26" s="80">
        <v>40000</v>
      </c>
      <c r="K26" s="80">
        <v>40000</v>
      </c>
      <c r="L26" s="80"/>
      <c r="M26" s="80"/>
      <c r="N26" s="80"/>
      <c r="O26" s="80"/>
      <c r="P26" s="80"/>
      <c r="Q26" s="80"/>
      <c r="R26" s="80"/>
      <c r="S26" s="80"/>
      <c r="T26" s="80"/>
      <c r="U26" s="80"/>
      <c r="V26" s="80"/>
      <c r="W26" s="80"/>
    </row>
    <row r="27" ht="21.75" customHeight="1" spans="1:23">
      <c r="A27" s="69" t="s">
        <v>286</v>
      </c>
      <c r="B27" s="69" t="s">
        <v>303</v>
      </c>
      <c r="C27" s="69" t="s">
        <v>304</v>
      </c>
      <c r="D27" s="69" t="s">
        <v>70</v>
      </c>
      <c r="E27" s="69" t="s">
        <v>102</v>
      </c>
      <c r="F27" s="69" t="s">
        <v>103</v>
      </c>
      <c r="G27" s="69" t="s">
        <v>274</v>
      </c>
      <c r="H27" s="69" t="s">
        <v>275</v>
      </c>
      <c r="I27" s="80">
        <v>57600</v>
      </c>
      <c r="J27" s="80">
        <v>57600</v>
      </c>
      <c r="K27" s="80">
        <v>57600</v>
      </c>
      <c r="L27" s="80"/>
      <c r="M27" s="80"/>
      <c r="N27" s="80"/>
      <c r="O27" s="80"/>
      <c r="P27" s="80"/>
      <c r="Q27" s="80"/>
      <c r="R27" s="80"/>
      <c r="S27" s="80"/>
      <c r="T27" s="80"/>
      <c r="U27" s="80"/>
      <c r="V27" s="80"/>
      <c r="W27" s="80"/>
    </row>
    <row r="28" ht="21.75" customHeight="1" spans="1:23">
      <c r="A28" s="69" t="s">
        <v>286</v>
      </c>
      <c r="B28" s="69" t="s">
        <v>305</v>
      </c>
      <c r="C28" s="69" t="s">
        <v>306</v>
      </c>
      <c r="D28" s="69" t="s">
        <v>70</v>
      </c>
      <c r="E28" s="69" t="s">
        <v>104</v>
      </c>
      <c r="F28" s="69" t="s">
        <v>105</v>
      </c>
      <c r="G28" s="69" t="s">
        <v>274</v>
      </c>
      <c r="H28" s="69" t="s">
        <v>275</v>
      </c>
      <c r="I28" s="80">
        <v>50000</v>
      </c>
      <c r="J28" s="80">
        <v>50000</v>
      </c>
      <c r="K28" s="80">
        <v>50000</v>
      </c>
      <c r="L28" s="80"/>
      <c r="M28" s="80"/>
      <c r="N28" s="80"/>
      <c r="O28" s="80"/>
      <c r="P28" s="80"/>
      <c r="Q28" s="80"/>
      <c r="R28" s="80"/>
      <c r="S28" s="80"/>
      <c r="T28" s="80"/>
      <c r="U28" s="80"/>
      <c r="V28" s="80"/>
      <c r="W28" s="80"/>
    </row>
    <row r="29" ht="21.75" customHeight="1" spans="1:23">
      <c r="A29" s="69" t="s">
        <v>286</v>
      </c>
      <c r="B29" s="69" t="s">
        <v>307</v>
      </c>
      <c r="C29" s="69" t="s">
        <v>308</v>
      </c>
      <c r="D29" s="69" t="s">
        <v>70</v>
      </c>
      <c r="E29" s="69" t="s">
        <v>104</v>
      </c>
      <c r="F29" s="69" t="s">
        <v>105</v>
      </c>
      <c r="G29" s="69" t="s">
        <v>236</v>
      </c>
      <c r="H29" s="69" t="s">
        <v>237</v>
      </c>
      <c r="I29" s="80">
        <v>100000</v>
      </c>
      <c r="J29" s="80">
        <v>100000</v>
      </c>
      <c r="K29" s="80">
        <v>100000</v>
      </c>
      <c r="L29" s="80"/>
      <c r="M29" s="80"/>
      <c r="N29" s="80"/>
      <c r="O29" s="80"/>
      <c r="P29" s="80"/>
      <c r="Q29" s="80"/>
      <c r="R29" s="80"/>
      <c r="S29" s="80"/>
      <c r="T29" s="80"/>
      <c r="U29" s="80"/>
      <c r="V29" s="80"/>
      <c r="W29" s="80"/>
    </row>
    <row r="30" ht="21.75" customHeight="1" spans="1:23">
      <c r="A30" s="69" t="s">
        <v>286</v>
      </c>
      <c r="B30" s="69" t="s">
        <v>309</v>
      </c>
      <c r="C30" s="69" t="s">
        <v>310</v>
      </c>
      <c r="D30" s="69" t="s">
        <v>70</v>
      </c>
      <c r="E30" s="69" t="s">
        <v>104</v>
      </c>
      <c r="F30" s="69" t="s">
        <v>105</v>
      </c>
      <c r="G30" s="69" t="s">
        <v>274</v>
      </c>
      <c r="H30" s="69" t="s">
        <v>275</v>
      </c>
      <c r="I30" s="80">
        <v>100000</v>
      </c>
      <c r="J30" s="80">
        <v>100000</v>
      </c>
      <c r="K30" s="80">
        <v>100000</v>
      </c>
      <c r="L30" s="80"/>
      <c r="M30" s="80"/>
      <c r="N30" s="80"/>
      <c r="O30" s="80"/>
      <c r="P30" s="80"/>
      <c r="Q30" s="80"/>
      <c r="R30" s="80"/>
      <c r="S30" s="80"/>
      <c r="T30" s="80"/>
      <c r="U30" s="80"/>
      <c r="V30" s="80"/>
      <c r="W30" s="80"/>
    </row>
    <row r="31" ht="18.75" customHeight="1" spans="1:23">
      <c r="A31" s="33" t="s">
        <v>172</v>
      </c>
      <c r="B31" s="34"/>
      <c r="C31" s="34"/>
      <c r="D31" s="34"/>
      <c r="E31" s="34"/>
      <c r="F31" s="34"/>
      <c r="G31" s="34"/>
      <c r="H31" s="35"/>
      <c r="I31" s="80">
        <v>39600000</v>
      </c>
      <c r="J31" s="80">
        <v>39600000</v>
      </c>
      <c r="K31" s="80">
        <v>39600000</v>
      </c>
      <c r="L31" s="80"/>
      <c r="M31" s="80"/>
      <c r="N31" s="80"/>
      <c r="O31" s="80"/>
      <c r="P31" s="80"/>
      <c r="Q31" s="80"/>
      <c r="R31" s="80"/>
      <c r="S31" s="80"/>
      <c r="T31" s="80"/>
      <c r="U31" s="80"/>
      <c r="V31" s="80"/>
      <c r="W31" s="80"/>
    </row>
  </sheetData>
  <mergeCells count="28">
    <mergeCell ref="A3:W3"/>
    <mergeCell ref="A4:H4"/>
    <mergeCell ref="J5:M5"/>
    <mergeCell ref="N5:P5"/>
    <mergeCell ref="R5:W5"/>
    <mergeCell ref="A31:H3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76"/>
  <sheetViews>
    <sheetView showZeros="0" workbookViewId="0">
      <pane ySplit="1" topLeftCell="A166" activePane="bottomLeft" state="frozen"/>
      <selection/>
      <selection pane="bottomLeft"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311</v>
      </c>
    </row>
    <row r="3" ht="39.75" customHeight="1" spans="1:10">
      <c r="A3" s="65" t="str">
        <f>"2025"&amp;"年部门项目支出绩效目标表"</f>
        <v>2025年部门项目支出绩效目标表</v>
      </c>
      <c r="B3" s="4"/>
      <c r="C3" s="4"/>
      <c r="D3" s="4"/>
      <c r="E3" s="4"/>
      <c r="F3" s="66"/>
      <c r="G3" s="4"/>
      <c r="H3" s="66"/>
      <c r="I3" s="66"/>
      <c r="J3" s="4"/>
    </row>
    <row r="4" ht="17.25" customHeight="1" spans="1:1">
      <c r="A4" s="5" t="str">
        <f>"单位名称："&amp;"昆明综合保税区管理委员会"</f>
        <v>单位名称：昆明综合保税区管理委员会</v>
      </c>
    </row>
    <row r="5" ht="44.25" customHeight="1" spans="1:10">
      <c r="A5" s="67" t="s">
        <v>184</v>
      </c>
      <c r="B5" s="67" t="s">
        <v>312</v>
      </c>
      <c r="C5" s="67" t="s">
        <v>313</v>
      </c>
      <c r="D5" s="67" t="s">
        <v>314</v>
      </c>
      <c r="E5" s="67" t="s">
        <v>315</v>
      </c>
      <c r="F5" s="68" t="s">
        <v>316</v>
      </c>
      <c r="G5" s="67" t="s">
        <v>317</v>
      </c>
      <c r="H5" s="68" t="s">
        <v>318</v>
      </c>
      <c r="I5" s="68" t="s">
        <v>319</v>
      </c>
      <c r="J5" s="67" t="s">
        <v>320</v>
      </c>
    </row>
    <row r="6" ht="18.75" customHeight="1" spans="1:10">
      <c r="A6" s="133">
        <v>1</v>
      </c>
      <c r="B6" s="133">
        <v>2</v>
      </c>
      <c r="C6" s="133">
        <v>3</v>
      </c>
      <c r="D6" s="133">
        <v>4</v>
      </c>
      <c r="E6" s="133">
        <v>5</v>
      </c>
      <c r="F6" s="36">
        <v>6</v>
      </c>
      <c r="G6" s="133">
        <v>7</v>
      </c>
      <c r="H6" s="36">
        <v>8</v>
      </c>
      <c r="I6" s="36">
        <v>9</v>
      </c>
      <c r="J6" s="133">
        <v>10</v>
      </c>
    </row>
    <row r="7" ht="42" customHeight="1" spans="1:10">
      <c r="A7" s="30" t="s">
        <v>70</v>
      </c>
      <c r="B7" s="69"/>
      <c r="C7" s="69"/>
      <c r="D7" s="69"/>
      <c r="E7" s="70"/>
      <c r="F7" s="71"/>
      <c r="G7" s="70"/>
      <c r="H7" s="71"/>
      <c r="I7" s="71"/>
      <c r="J7" s="70"/>
    </row>
    <row r="8" ht="42" customHeight="1" spans="1:10">
      <c r="A8" s="134" t="s">
        <v>70</v>
      </c>
      <c r="B8" s="21"/>
      <c r="C8" s="21"/>
      <c r="D8" s="21"/>
      <c r="E8" s="30"/>
      <c r="F8" s="21"/>
      <c r="G8" s="30"/>
      <c r="H8" s="21"/>
      <c r="I8" s="21"/>
      <c r="J8" s="30"/>
    </row>
    <row r="9" ht="42" customHeight="1" spans="1:10">
      <c r="A9" s="135" t="s">
        <v>281</v>
      </c>
      <c r="B9" s="21" t="s">
        <v>321</v>
      </c>
      <c r="C9" s="21" t="s">
        <v>322</v>
      </c>
      <c r="D9" s="21" t="s">
        <v>323</v>
      </c>
      <c r="E9" s="30" t="s">
        <v>324</v>
      </c>
      <c r="F9" s="21" t="s">
        <v>325</v>
      </c>
      <c r="G9" s="30" t="s">
        <v>87</v>
      </c>
      <c r="H9" s="21" t="s">
        <v>326</v>
      </c>
      <c r="I9" s="21" t="s">
        <v>327</v>
      </c>
      <c r="J9" s="30" t="s">
        <v>324</v>
      </c>
    </row>
    <row r="10" ht="42" customHeight="1" spans="1:10">
      <c r="A10" s="135" t="s">
        <v>281</v>
      </c>
      <c r="B10" s="21" t="s">
        <v>321</v>
      </c>
      <c r="C10" s="21" t="s">
        <v>322</v>
      </c>
      <c r="D10" s="21" t="s">
        <v>323</v>
      </c>
      <c r="E10" s="30" t="s">
        <v>328</v>
      </c>
      <c r="F10" s="21" t="s">
        <v>325</v>
      </c>
      <c r="G10" s="30" t="s">
        <v>86</v>
      </c>
      <c r="H10" s="21" t="s">
        <v>329</v>
      </c>
      <c r="I10" s="21" t="s">
        <v>327</v>
      </c>
      <c r="J10" s="30" t="s">
        <v>330</v>
      </c>
    </row>
    <row r="11" ht="42" customHeight="1" spans="1:10">
      <c r="A11" s="135" t="s">
        <v>281</v>
      </c>
      <c r="B11" s="21" t="s">
        <v>321</v>
      </c>
      <c r="C11" s="21" t="s">
        <v>322</v>
      </c>
      <c r="D11" s="21" t="s">
        <v>323</v>
      </c>
      <c r="E11" s="30" t="s">
        <v>331</v>
      </c>
      <c r="F11" s="21" t="s">
        <v>325</v>
      </c>
      <c r="G11" s="30" t="s">
        <v>332</v>
      </c>
      <c r="H11" s="21" t="s">
        <v>333</v>
      </c>
      <c r="I11" s="21" t="s">
        <v>327</v>
      </c>
      <c r="J11" s="30" t="s">
        <v>334</v>
      </c>
    </row>
    <row r="12" ht="42" customHeight="1" spans="1:10">
      <c r="A12" s="135" t="s">
        <v>281</v>
      </c>
      <c r="B12" s="21" t="s">
        <v>321</v>
      </c>
      <c r="C12" s="21" t="s">
        <v>322</v>
      </c>
      <c r="D12" s="21" t="s">
        <v>323</v>
      </c>
      <c r="E12" s="30" t="s">
        <v>335</v>
      </c>
      <c r="F12" s="21" t="s">
        <v>325</v>
      </c>
      <c r="G12" s="30" t="s">
        <v>87</v>
      </c>
      <c r="H12" s="21" t="s">
        <v>336</v>
      </c>
      <c r="I12" s="21" t="s">
        <v>327</v>
      </c>
      <c r="J12" s="30" t="s">
        <v>337</v>
      </c>
    </row>
    <row r="13" ht="42" customHeight="1" spans="1:10">
      <c r="A13" s="135" t="s">
        <v>281</v>
      </c>
      <c r="B13" s="21" t="s">
        <v>321</v>
      </c>
      <c r="C13" s="21" t="s">
        <v>338</v>
      </c>
      <c r="D13" s="21" t="s">
        <v>339</v>
      </c>
      <c r="E13" s="30" t="s">
        <v>340</v>
      </c>
      <c r="F13" s="21" t="s">
        <v>341</v>
      </c>
      <c r="G13" s="30" t="s">
        <v>342</v>
      </c>
      <c r="H13" s="21" t="s">
        <v>343</v>
      </c>
      <c r="I13" s="21" t="s">
        <v>327</v>
      </c>
      <c r="J13" s="30" t="s">
        <v>344</v>
      </c>
    </row>
    <row r="14" ht="42" customHeight="1" spans="1:10">
      <c r="A14" s="135" t="s">
        <v>281</v>
      </c>
      <c r="B14" s="21" t="s">
        <v>321</v>
      </c>
      <c r="C14" s="21" t="s">
        <v>338</v>
      </c>
      <c r="D14" s="21" t="s">
        <v>339</v>
      </c>
      <c r="E14" s="30" t="s">
        <v>345</v>
      </c>
      <c r="F14" s="21" t="s">
        <v>346</v>
      </c>
      <c r="G14" s="30" t="s">
        <v>87</v>
      </c>
      <c r="H14" s="21" t="s">
        <v>347</v>
      </c>
      <c r="I14" s="21" t="s">
        <v>327</v>
      </c>
      <c r="J14" s="30" t="s">
        <v>348</v>
      </c>
    </row>
    <row r="15" ht="42" customHeight="1" spans="1:10">
      <c r="A15" s="135" t="s">
        <v>281</v>
      </c>
      <c r="B15" s="21" t="s">
        <v>321</v>
      </c>
      <c r="C15" s="21" t="s">
        <v>338</v>
      </c>
      <c r="D15" s="21" t="s">
        <v>339</v>
      </c>
      <c r="E15" s="30" t="s">
        <v>349</v>
      </c>
      <c r="F15" s="21" t="s">
        <v>346</v>
      </c>
      <c r="G15" s="30" t="s">
        <v>87</v>
      </c>
      <c r="H15" s="21" t="s">
        <v>343</v>
      </c>
      <c r="I15" s="21" t="s">
        <v>327</v>
      </c>
      <c r="J15" s="30" t="s">
        <v>350</v>
      </c>
    </row>
    <row r="16" ht="42" customHeight="1" spans="1:10">
      <c r="A16" s="135" t="s">
        <v>281</v>
      </c>
      <c r="B16" s="21" t="s">
        <v>321</v>
      </c>
      <c r="C16" s="21" t="s">
        <v>338</v>
      </c>
      <c r="D16" s="21" t="s">
        <v>339</v>
      </c>
      <c r="E16" s="30" t="s">
        <v>351</v>
      </c>
      <c r="F16" s="21" t="s">
        <v>325</v>
      </c>
      <c r="G16" s="30" t="s">
        <v>352</v>
      </c>
      <c r="H16" s="21" t="s">
        <v>343</v>
      </c>
      <c r="I16" s="21" t="s">
        <v>327</v>
      </c>
      <c r="J16" s="30" t="s">
        <v>353</v>
      </c>
    </row>
    <row r="17" ht="42" customHeight="1" spans="1:10">
      <c r="A17" s="135" t="s">
        <v>281</v>
      </c>
      <c r="B17" s="21" t="s">
        <v>321</v>
      </c>
      <c r="C17" s="21" t="s">
        <v>338</v>
      </c>
      <c r="D17" s="21" t="s">
        <v>354</v>
      </c>
      <c r="E17" s="30" t="s">
        <v>355</v>
      </c>
      <c r="F17" s="21" t="s">
        <v>341</v>
      </c>
      <c r="G17" s="30" t="s">
        <v>356</v>
      </c>
      <c r="H17" s="21" t="s">
        <v>343</v>
      </c>
      <c r="I17" s="21" t="s">
        <v>357</v>
      </c>
      <c r="J17" s="30" t="s">
        <v>358</v>
      </c>
    </row>
    <row r="18" ht="42" customHeight="1" spans="1:10">
      <c r="A18" s="135" t="s">
        <v>281</v>
      </c>
      <c r="B18" s="21" t="s">
        <v>321</v>
      </c>
      <c r="C18" s="21" t="s">
        <v>359</v>
      </c>
      <c r="D18" s="21" t="s">
        <v>360</v>
      </c>
      <c r="E18" s="30" t="s">
        <v>361</v>
      </c>
      <c r="F18" s="21" t="s">
        <v>325</v>
      </c>
      <c r="G18" s="30" t="s">
        <v>352</v>
      </c>
      <c r="H18" s="21" t="s">
        <v>343</v>
      </c>
      <c r="I18" s="21" t="s">
        <v>327</v>
      </c>
      <c r="J18" s="30" t="s">
        <v>360</v>
      </c>
    </row>
    <row r="19" ht="42" customHeight="1" spans="1:10">
      <c r="A19" s="135" t="s">
        <v>304</v>
      </c>
      <c r="B19" s="21" t="s">
        <v>362</v>
      </c>
      <c r="C19" s="21" t="s">
        <v>322</v>
      </c>
      <c r="D19" s="21" t="s">
        <v>323</v>
      </c>
      <c r="E19" s="30" t="s">
        <v>363</v>
      </c>
      <c r="F19" s="21" t="s">
        <v>325</v>
      </c>
      <c r="G19" s="30" t="s">
        <v>352</v>
      </c>
      <c r="H19" s="21" t="s">
        <v>343</v>
      </c>
      <c r="I19" s="21" t="s">
        <v>327</v>
      </c>
      <c r="J19" s="30" t="s">
        <v>363</v>
      </c>
    </row>
    <row r="20" ht="42" customHeight="1" spans="1:10">
      <c r="A20" s="135" t="s">
        <v>304</v>
      </c>
      <c r="B20" s="21" t="s">
        <v>362</v>
      </c>
      <c r="C20" s="21" t="s">
        <v>322</v>
      </c>
      <c r="D20" s="21" t="s">
        <v>364</v>
      </c>
      <c r="E20" s="30" t="s">
        <v>365</v>
      </c>
      <c r="F20" s="21" t="s">
        <v>325</v>
      </c>
      <c r="G20" s="30" t="s">
        <v>352</v>
      </c>
      <c r="H20" s="21" t="s">
        <v>343</v>
      </c>
      <c r="I20" s="21" t="s">
        <v>327</v>
      </c>
      <c r="J20" s="30" t="s">
        <v>365</v>
      </c>
    </row>
    <row r="21" ht="42" customHeight="1" spans="1:10">
      <c r="A21" s="135" t="s">
        <v>304</v>
      </c>
      <c r="B21" s="21" t="s">
        <v>362</v>
      </c>
      <c r="C21" s="21" t="s">
        <v>338</v>
      </c>
      <c r="D21" s="21" t="s">
        <v>339</v>
      </c>
      <c r="E21" s="30" t="s">
        <v>366</v>
      </c>
      <c r="F21" s="21" t="s">
        <v>325</v>
      </c>
      <c r="G21" s="30" t="s">
        <v>352</v>
      </c>
      <c r="H21" s="21" t="s">
        <v>343</v>
      </c>
      <c r="I21" s="21" t="s">
        <v>327</v>
      </c>
      <c r="J21" s="30" t="s">
        <v>366</v>
      </c>
    </row>
    <row r="22" ht="42" customHeight="1" spans="1:10">
      <c r="A22" s="135" t="s">
        <v>304</v>
      </c>
      <c r="B22" s="21" t="s">
        <v>362</v>
      </c>
      <c r="C22" s="21" t="s">
        <v>338</v>
      </c>
      <c r="D22" s="21" t="s">
        <v>339</v>
      </c>
      <c r="E22" s="30" t="s">
        <v>367</v>
      </c>
      <c r="F22" s="21" t="s">
        <v>346</v>
      </c>
      <c r="G22" s="30" t="s">
        <v>342</v>
      </c>
      <c r="H22" s="21" t="s">
        <v>343</v>
      </c>
      <c r="I22" s="21" t="s">
        <v>327</v>
      </c>
      <c r="J22" s="30" t="s">
        <v>367</v>
      </c>
    </row>
    <row r="23" ht="42" customHeight="1" spans="1:10">
      <c r="A23" s="135" t="s">
        <v>304</v>
      </c>
      <c r="B23" s="21" t="s">
        <v>362</v>
      </c>
      <c r="C23" s="21" t="s">
        <v>359</v>
      </c>
      <c r="D23" s="21" t="s">
        <v>360</v>
      </c>
      <c r="E23" s="30" t="s">
        <v>368</v>
      </c>
      <c r="F23" s="21" t="s">
        <v>325</v>
      </c>
      <c r="G23" s="30" t="s">
        <v>352</v>
      </c>
      <c r="H23" s="21" t="s">
        <v>343</v>
      </c>
      <c r="I23" s="21" t="s">
        <v>327</v>
      </c>
      <c r="J23" s="30" t="s">
        <v>368</v>
      </c>
    </row>
    <row r="24" ht="42" customHeight="1" spans="1:10">
      <c r="A24" s="135" t="s">
        <v>298</v>
      </c>
      <c r="B24" s="21" t="s">
        <v>369</v>
      </c>
      <c r="C24" s="21" t="s">
        <v>322</v>
      </c>
      <c r="D24" s="21" t="s">
        <v>323</v>
      </c>
      <c r="E24" s="30" t="s">
        <v>370</v>
      </c>
      <c r="F24" s="21" t="s">
        <v>325</v>
      </c>
      <c r="G24" s="30" t="s">
        <v>92</v>
      </c>
      <c r="H24" s="21" t="s">
        <v>343</v>
      </c>
      <c r="I24" s="21" t="s">
        <v>327</v>
      </c>
      <c r="J24" s="30" t="s">
        <v>371</v>
      </c>
    </row>
    <row r="25" ht="42" customHeight="1" spans="1:10">
      <c r="A25" s="135" t="s">
        <v>298</v>
      </c>
      <c r="B25" s="21" t="s">
        <v>369</v>
      </c>
      <c r="C25" s="21" t="s">
        <v>322</v>
      </c>
      <c r="D25" s="21" t="s">
        <v>323</v>
      </c>
      <c r="E25" s="30" t="s">
        <v>372</v>
      </c>
      <c r="F25" s="21" t="s">
        <v>346</v>
      </c>
      <c r="G25" s="30" t="s">
        <v>86</v>
      </c>
      <c r="H25" s="21" t="s">
        <v>373</v>
      </c>
      <c r="I25" s="21" t="s">
        <v>327</v>
      </c>
      <c r="J25" s="30" t="s">
        <v>372</v>
      </c>
    </row>
    <row r="26" ht="42" customHeight="1" spans="1:10">
      <c r="A26" s="135" t="s">
        <v>298</v>
      </c>
      <c r="B26" s="21" t="s">
        <v>369</v>
      </c>
      <c r="C26" s="21" t="s">
        <v>322</v>
      </c>
      <c r="D26" s="21" t="s">
        <v>323</v>
      </c>
      <c r="E26" s="30" t="s">
        <v>374</v>
      </c>
      <c r="F26" s="21" t="s">
        <v>325</v>
      </c>
      <c r="G26" s="30" t="s">
        <v>84</v>
      </c>
      <c r="H26" s="21" t="s">
        <v>375</v>
      </c>
      <c r="I26" s="21" t="s">
        <v>327</v>
      </c>
      <c r="J26" s="30" t="s">
        <v>374</v>
      </c>
    </row>
    <row r="27" ht="42" customHeight="1" spans="1:10">
      <c r="A27" s="135" t="s">
        <v>298</v>
      </c>
      <c r="B27" s="21" t="s">
        <v>369</v>
      </c>
      <c r="C27" s="21" t="s">
        <v>322</v>
      </c>
      <c r="D27" s="21" t="s">
        <v>364</v>
      </c>
      <c r="E27" s="30" t="s">
        <v>376</v>
      </c>
      <c r="F27" s="21" t="s">
        <v>325</v>
      </c>
      <c r="G27" s="30" t="s">
        <v>377</v>
      </c>
      <c r="H27" s="21" t="s">
        <v>343</v>
      </c>
      <c r="I27" s="21" t="s">
        <v>327</v>
      </c>
      <c r="J27" s="30" t="s">
        <v>378</v>
      </c>
    </row>
    <row r="28" ht="42" customHeight="1" spans="1:10">
      <c r="A28" s="135" t="s">
        <v>298</v>
      </c>
      <c r="B28" s="21" t="s">
        <v>369</v>
      </c>
      <c r="C28" s="21" t="s">
        <v>322</v>
      </c>
      <c r="D28" s="21" t="s">
        <v>379</v>
      </c>
      <c r="E28" s="30" t="s">
        <v>380</v>
      </c>
      <c r="F28" s="21" t="s">
        <v>325</v>
      </c>
      <c r="G28" s="30" t="s">
        <v>352</v>
      </c>
      <c r="H28" s="21" t="s">
        <v>343</v>
      </c>
      <c r="I28" s="21" t="s">
        <v>327</v>
      </c>
      <c r="J28" s="30" t="s">
        <v>381</v>
      </c>
    </row>
    <row r="29" ht="42" customHeight="1" spans="1:10">
      <c r="A29" s="135" t="s">
        <v>298</v>
      </c>
      <c r="B29" s="21" t="s">
        <v>369</v>
      </c>
      <c r="C29" s="21" t="s">
        <v>338</v>
      </c>
      <c r="D29" s="21" t="s">
        <v>339</v>
      </c>
      <c r="E29" s="30" t="s">
        <v>382</v>
      </c>
      <c r="F29" s="21" t="s">
        <v>325</v>
      </c>
      <c r="G29" s="30" t="s">
        <v>92</v>
      </c>
      <c r="H29" s="21" t="s">
        <v>343</v>
      </c>
      <c r="I29" s="21" t="s">
        <v>327</v>
      </c>
      <c r="J29" s="30" t="s">
        <v>371</v>
      </c>
    </row>
    <row r="30" ht="42" customHeight="1" spans="1:10">
      <c r="A30" s="135" t="s">
        <v>298</v>
      </c>
      <c r="B30" s="21" t="s">
        <v>369</v>
      </c>
      <c r="C30" s="21" t="s">
        <v>338</v>
      </c>
      <c r="D30" s="21" t="s">
        <v>339</v>
      </c>
      <c r="E30" s="30" t="s">
        <v>383</v>
      </c>
      <c r="F30" s="21" t="s">
        <v>325</v>
      </c>
      <c r="G30" s="30" t="s">
        <v>92</v>
      </c>
      <c r="H30" s="21" t="s">
        <v>343</v>
      </c>
      <c r="I30" s="21" t="s">
        <v>327</v>
      </c>
      <c r="J30" s="30" t="s">
        <v>371</v>
      </c>
    </row>
    <row r="31" ht="42" customHeight="1" spans="1:10">
      <c r="A31" s="135" t="s">
        <v>298</v>
      </c>
      <c r="B31" s="21" t="s">
        <v>369</v>
      </c>
      <c r="C31" s="21" t="s">
        <v>359</v>
      </c>
      <c r="D31" s="21" t="s">
        <v>360</v>
      </c>
      <c r="E31" s="30" t="s">
        <v>384</v>
      </c>
      <c r="F31" s="21" t="s">
        <v>325</v>
      </c>
      <c r="G31" s="30" t="s">
        <v>352</v>
      </c>
      <c r="H31" s="21" t="s">
        <v>343</v>
      </c>
      <c r="I31" s="21" t="s">
        <v>327</v>
      </c>
      <c r="J31" s="30" t="s">
        <v>385</v>
      </c>
    </row>
    <row r="32" ht="42" customHeight="1" spans="1:10">
      <c r="A32" s="135" t="s">
        <v>310</v>
      </c>
      <c r="B32" s="21" t="s">
        <v>386</v>
      </c>
      <c r="C32" s="21" t="s">
        <v>322</v>
      </c>
      <c r="D32" s="21" t="s">
        <v>323</v>
      </c>
      <c r="E32" s="30" t="s">
        <v>387</v>
      </c>
      <c r="F32" s="21" t="s">
        <v>346</v>
      </c>
      <c r="G32" s="30" t="s">
        <v>342</v>
      </c>
      <c r="H32" s="21" t="s">
        <v>343</v>
      </c>
      <c r="I32" s="21" t="s">
        <v>327</v>
      </c>
      <c r="J32" s="30" t="s">
        <v>388</v>
      </c>
    </row>
    <row r="33" ht="42" customHeight="1" spans="1:10">
      <c r="A33" s="135" t="s">
        <v>310</v>
      </c>
      <c r="B33" s="21" t="s">
        <v>386</v>
      </c>
      <c r="C33" s="21" t="s">
        <v>322</v>
      </c>
      <c r="D33" s="21" t="s">
        <v>323</v>
      </c>
      <c r="E33" s="30" t="s">
        <v>389</v>
      </c>
      <c r="F33" s="21" t="s">
        <v>325</v>
      </c>
      <c r="G33" s="30" t="s">
        <v>377</v>
      </c>
      <c r="H33" s="21" t="s">
        <v>343</v>
      </c>
      <c r="I33" s="21" t="s">
        <v>327</v>
      </c>
      <c r="J33" s="30" t="s">
        <v>390</v>
      </c>
    </row>
    <row r="34" ht="42" customHeight="1" spans="1:10">
      <c r="A34" s="135" t="s">
        <v>310</v>
      </c>
      <c r="B34" s="21" t="s">
        <v>386</v>
      </c>
      <c r="C34" s="21" t="s">
        <v>322</v>
      </c>
      <c r="D34" s="21" t="s">
        <v>364</v>
      </c>
      <c r="E34" s="30" t="s">
        <v>391</v>
      </c>
      <c r="F34" s="21" t="s">
        <v>341</v>
      </c>
      <c r="G34" s="30" t="s">
        <v>392</v>
      </c>
      <c r="H34" s="21"/>
      <c r="I34" s="21" t="s">
        <v>357</v>
      </c>
      <c r="J34" s="30" t="s">
        <v>393</v>
      </c>
    </row>
    <row r="35" ht="42" customHeight="1" spans="1:10">
      <c r="A35" s="135" t="s">
        <v>310</v>
      </c>
      <c r="B35" s="21" t="s">
        <v>386</v>
      </c>
      <c r="C35" s="21" t="s">
        <v>322</v>
      </c>
      <c r="D35" s="21" t="s">
        <v>364</v>
      </c>
      <c r="E35" s="30" t="s">
        <v>394</v>
      </c>
      <c r="F35" s="21" t="s">
        <v>325</v>
      </c>
      <c r="G35" s="30" t="s">
        <v>377</v>
      </c>
      <c r="H35" s="21" t="s">
        <v>343</v>
      </c>
      <c r="I35" s="21" t="s">
        <v>327</v>
      </c>
      <c r="J35" s="30" t="s">
        <v>395</v>
      </c>
    </row>
    <row r="36" ht="42" customHeight="1" spans="1:10">
      <c r="A36" s="135" t="s">
        <v>310</v>
      </c>
      <c r="B36" s="21" t="s">
        <v>386</v>
      </c>
      <c r="C36" s="21" t="s">
        <v>322</v>
      </c>
      <c r="D36" s="21" t="s">
        <v>379</v>
      </c>
      <c r="E36" s="30" t="s">
        <v>396</v>
      </c>
      <c r="F36" s="21" t="s">
        <v>346</v>
      </c>
      <c r="G36" s="30" t="s">
        <v>342</v>
      </c>
      <c r="H36" s="21" t="s">
        <v>343</v>
      </c>
      <c r="I36" s="21" t="s">
        <v>327</v>
      </c>
      <c r="J36" s="30" t="s">
        <v>397</v>
      </c>
    </row>
    <row r="37" ht="42" customHeight="1" spans="1:10">
      <c r="A37" s="135" t="s">
        <v>310</v>
      </c>
      <c r="B37" s="21" t="s">
        <v>386</v>
      </c>
      <c r="C37" s="21" t="s">
        <v>322</v>
      </c>
      <c r="D37" s="21" t="s">
        <v>379</v>
      </c>
      <c r="E37" s="30" t="s">
        <v>398</v>
      </c>
      <c r="F37" s="21" t="s">
        <v>325</v>
      </c>
      <c r="G37" s="30" t="s">
        <v>399</v>
      </c>
      <c r="H37" s="21" t="s">
        <v>343</v>
      </c>
      <c r="I37" s="21" t="s">
        <v>327</v>
      </c>
      <c r="J37" s="30" t="s">
        <v>400</v>
      </c>
    </row>
    <row r="38" ht="42" customHeight="1" spans="1:10">
      <c r="A38" s="135" t="s">
        <v>310</v>
      </c>
      <c r="B38" s="21" t="s">
        <v>386</v>
      </c>
      <c r="C38" s="21" t="s">
        <v>322</v>
      </c>
      <c r="D38" s="21" t="s">
        <v>379</v>
      </c>
      <c r="E38" s="30" t="s">
        <v>401</v>
      </c>
      <c r="F38" s="21" t="s">
        <v>325</v>
      </c>
      <c r="G38" s="30" t="s">
        <v>402</v>
      </c>
      <c r="H38" s="21" t="s">
        <v>343</v>
      </c>
      <c r="I38" s="21" t="s">
        <v>327</v>
      </c>
      <c r="J38" s="30" t="s">
        <v>403</v>
      </c>
    </row>
    <row r="39" ht="42" customHeight="1" spans="1:10">
      <c r="A39" s="135" t="s">
        <v>310</v>
      </c>
      <c r="B39" s="21" t="s">
        <v>386</v>
      </c>
      <c r="C39" s="21" t="s">
        <v>338</v>
      </c>
      <c r="D39" s="21" t="s">
        <v>354</v>
      </c>
      <c r="E39" s="30" t="s">
        <v>404</v>
      </c>
      <c r="F39" s="21" t="s">
        <v>341</v>
      </c>
      <c r="G39" s="30" t="s">
        <v>405</v>
      </c>
      <c r="H39" s="21"/>
      <c r="I39" s="21" t="s">
        <v>357</v>
      </c>
      <c r="J39" s="30" t="s">
        <v>406</v>
      </c>
    </row>
    <row r="40" ht="42" customHeight="1" spans="1:10">
      <c r="A40" s="135" t="s">
        <v>310</v>
      </c>
      <c r="B40" s="21" t="s">
        <v>386</v>
      </c>
      <c r="C40" s="21" t="s">
        <v>338</v>
      </c>
      <c r="D40" s="21" t="s">
        <v>354</v>
      </c>
      <c r="E40" s="30" t="s">
        <v>407</v>
      </c>
      <c r="F40" s="21" t="s">
        <v>346</v>
      </c>
      <c r="G40" s="30" t="s">
        <v>408</v>
      </c>
      <c r="H40" s="21" t="s">
        <v>409</v>
      </c>
      <c r="I40" s="21" t="s">
        <v>327</v>
      </c>
      <c r="J40" s="30" t="s">
        <v>410</v>
      </c>
    </row>
    <row r="41" ht="42" customHeight="1" spans="1:10">
      <c r="A41" s="135" t="s">
        <v>310</v>
      </c>
      <c r="B41" s="21" t="s">
        <v>386</v>
      </c>
      <c r="C41" s="21" t="s">
        <v>359</v>
      </c>
      <c r="D41" s="21" t="s">
        <v>360</v>
      </c>
      <c r="E41" s="30" t="s">
        <v>411</v>
      </c>
      <c r="F41" s="21" t="s">
        <v>325</v>
      </c>
      <c r="G41" s="30" t="s">
        <v>412</v>
      </c>
      <c r="H41" s="21" t="s">
        <v>343</v>
      </c>
      <c r="I41" s="21" t="s">
        <v>327</v>
      </c>
      <c r="J41" s="30" t="s">
        <v>413</v>
      </c>
    </row>
    <row r="42" ht="42" customHeight="1" spans="1:10">
      <c r="A42" s="135" t="s">
        <v>283</v>
      </c>
      <c r="B42" s="21" t="s">
        <v>414</v>
      </c>
      <c r="C42" s="21" t="s">
        <v>322</v>
      </c>
      <c r="D42" s="21" t="s">
        <v>323</v>
      </c>
      <c r="E42" s="30" t="s">
        <v>415</v>
      </c>
      <c r="F42" s="21" t="s">
        <v>325</v>
      </c>
      <c r="G42" s="30" t="s">
        <v>92</v>
      </c>
      <c r="H42" s="21" t="s">
        <v>329</v>
      </c>
      <c r="I42" s="21" t="s">
        <v>327</v>
      </c>
      <c r="J42" s="30" t="s">
        <v>416</v>
      </c>
    </row>
    <row r="43" ht="42" customHeight="1" spans="1:10">
      <c r="A43" s="135" t="s">
        <v>283</v>
      </c>
      <c r="B43" s="21" t="s">
        <v>414</v>
      </c>
      <c r="C43" s="21" t="s">
        <v>322</v>
      </c>
      <c r="D43" s="21" t="s">
        <v>323</v>
      </c>
      <c r="E43" s="30" t="s">
        <v>417</v>
      </c>
      <c r="F43" s="21" t="s">
        <v>325</v>
      </c>
      <c r="G43" s="30" t="s">
        <v>418</v>
      </c>
      <c r="H43" s="21" t="s">
        <v>419</v>
      </c>
      <c r="I43" s="21" t="s">
        <v>327</v>
      </c>
      <c r="J43" s="30" t="s">
        <v>420</v>
      </c>
    </row>
    <row r="44" ht="42" customHeight="1" spans="1:10">
      <c r="A44" s="135" t="s">
        <v>283</v>
      </c>
      <c r="B44" s="21" t="s">
        <v>414</v>
      </c>
      <c r="C44" s="21" t="s">
        <v>322</v>
      </c>
      <c r="D44" s="21" t="s">
        <v>364</v>
      </c>
      <c r="E44" s="30" t="s">
        <v>421</v>
      </c>
      <c r="F44" s="21" t="s">
        <v>341</v>
      </c>
      <c r="G44" s="30" t="s">
        <v>342</v>
      </c>
      <c r="H44" s="21" t="s">
        <v>343</v>
      </c>
      <c r="I44" s="21" t="s">
        <v>327</v>
      </c>
      <c r="J44" s="30" t="s">
        <v>422</v>
      </c>
    </row>
    <row r="45" ht="42" customHeight="1" spans="1:10">
      <c r="A45" s="135" t="s">
        <v>283</v>
      </c>
      <c r="B45" s="21" t="s">
        <v>414</v>
      </c>
      <c r="C45" s="21" t="s">
        <v>322</v>
      </c>
      <c r="D45" s="21" t="s">
        <v>364</v>
      </c>
      <c r="E45" s="30" t="s">
        <v>423</v>
      </c>
      <c r="F45" s="21" t="s">
        <v>341</v>
      </c>
      <c r="G45" s="30" t="s">
        <v>342</v>
      </c>
      <c r="H45" s="21" t="s">
        <v>343</v>
      </c>
      <c r="I45" s="21" t="s">
        <v>327</v>
      </c>
      <c r="J45" s="30" t="s">
        <v>424</v>
      </c>
    </row>
    <row r="46" ht="42" customHeight="1" spans="1:10">
      <c r="A46" s="135" t="s">
        <v>283</v>
      </c>
      <c r="B46" s="21" t="s">
        <v>414</v>
      </c>
      <c r="C46" s="21" t="s">
        <v>322</v>
      </c>
      <c r="D46" s="21" t="s">
        <v>364</v>
      </c>
      <c r="E46" s="30" t="s">
        <v>425</v>
      </c>
      <c r="F46" s="21" t="s">
        <v>346</v>
      </c>
      <c r="G46" s="30" t="s">
        <v>408</v>
      </c>
      <c r="H46" s="21" t="s">
        <v>329</v>
      </c>
      <c r="I46" s="21" t="s">
        <v>327</v>
      </c>
      <c r="J46" s="30" t="s">
        <v>426</v>
      </c>
    </row>
    <row r="47" ht="42" customHeight="1" spans="1:10">
      <c r="A47" s="135" t="s">
        <v>283</v>
      </c>
      <c r="B47" s="21" t="s">
        <v>414</v>
      </c>
      <c r="C47" s="21" t="s">
        <v>322</v>
      </c>
      <c r="D47" s="21" t="s">
        <v>379</v>
      </c>
      <c r="E47" s="30" t="s">
        <v>427</v>
      </c>
      <c r="F47" s="21" t="s">
        <v>346</v>
      </c>
      <c r="G47" s="30" t="s">
        <v>428</v>
      </c>
      <c r="H47" s="21"/>
      <c r="I47" s="21" t="s">
        <v>357</v>
      </c>
      <c r="J47" s="30" t="s">
        <v>429</v>
      </c>
    </row>
    <row r="48" ht="42" customHeight="1" spans="1:10">
      <c r="A48" s="135" t="s">
        <v>283</v>
      </c>
      <c r="B48" s="21" t="s">
        <v>414</v>
      </c>
      <c r="C48" s="21" t="s">
        <v>322</v>
      </c>
      <c r="D48" s="21" t="s">
        <v>379</v>
      </c>
      <c r="E48" s="30" t="s">
        <v>430</v>
      </c>
      <c r="F48" s="21" t="s">
        <v>341</v>
      </c>
      <c r="G48" s="30" t="s">
        <v>342</v>
      </c>
      <c r="H48" s="21" t="s">
        <v>343</v>
      </c>
      <c r="I48" s="21" t="s">
        <v>327</v>
      </c>
      <c r="J48" s="30" t="s">
        <v>431</v>
      </c>
    </row>
    <row r="49" ht="42" customHeight="1" spans="1:10">
      <c r="A49" s="135" t="s">
        <v>283</v>
      </c>
      <c r="B49" s="21" t="s">
        <v>414</v>
      </c>
      <c r="C49" s="21" t="s">
        <v>322</v>
      </c>
      <c r="D49" s="21" t="s">
        <v>432</v>
      </c>
      <c r="E49" s="30" t="s">
        <v>433</v>
      </c>
      <c r="F49" s="21" t="s">
        <v>434</v>
      </c>
      <c r="G49" s="30" t="s">
        <v>92</v>
      </c>
      <c r="H49" s="21" t="s">
        <v>343</v>
      </c>
      <c r="I49" s="21" t="s">
        <v>327</v>
      </c>
      <c r="J49" s="30" t="s">
        <v>435</v>
      </c>
    </row>
    <row r="50" ht="42" customHeight="1" spans="1:10">
      <c r="A50" s="135" t="s">
        <v>283</v>
      </c>
      <c r="B50" s="21" t="s">
        <v>414</v>
      </c>
      <c r="C50" s="21" t="s">
        <v>338</v>
      </c>
      <c r="D50" s="21" t="s">
        <v>339</v>
      </c>
      <c r="E50" s="30" t="s">
        <v>436</v>
      </c>
      <c r="F50" s="21" t="s">
        <v>325</v>
      </c>
      <c r="G50" s="30" t="s">
        <v>97</v>
      </c>
      <c r="H50" s="21" t="s">
        <v>437</v>
      </c>
      <c r="I50" s="21" t="s">
        <v>327</v>
      </c>
      <c r="J50" s="30" t="s">
        <v>438</v>
      </c>
    </row>
    <row r="51" ht="42" customHeight="1" spans="1:10">
      <c r="A51" s="135" t="s">
        <v>283</v>
      </c>
      <c r="B51" s="21" t="s">
        <v>414</v>
      </c>
      <c r="C51" s="21" t="s">
        <v>338</v>
      </c>
      <c r="D51" s="21" t="s">
        <v>339</v>
      </c>
      <c r="E51" s="30" t="s">
        <v>439</v>
      </c>
      <c r="F51" s="21" t="s">
        <v>325</v>
      </c>
      <c r="G51" s="30" t="s">
        <v>440</v>
      </c>
      <c r="H51" s="21" t="s">
        <v>437</v>
      </c>
      <c r="I51" s="21" t="s">
        <v>327</v>
      </c>
      <c r="J51" s="30" t="s">
        <v>441</v>
      </c>
    </row>
    <row r="52" ht="42" customHeight="1" spans="1:10">
      <c r="A52" s="135" t="s">
        <v>283</v>
      </c>
      <c r="B52" s="21" t="s">
        <v>414</v>
      </c>
      <c r="C52" s="21" t="s">
        <v>338</v>
      </c>
      <c r="D52" s="21" t="s">
        <v>339</v>
      </c>
      <c r="E52" s="30" t="s">
        <v>442</v>
      </c>
      <c r="F52" s="21" t="s">
        <v>325</v>
      </c>
      <c r="G52" s="30" t="s">
        <v>443</v>
      </c>
      <c r="H52" s="21" t="s">
        <v>419</v>
      </c>
      <c r="I52" s="21" t="s">
        <v>327</v>
      </c>
      <c r="J52" s="30" t="s">
        <v>444</v>
      </c>
    </row>
    <row r="53" ht="42" customHeight="1" spans="1:10">
      <c r="A53" s="135" t="s">
        <v>283</v>
      </c>
      <c r="B53" s="21" t="s">
        <v>414</v>
      </c>
      <c r="C53" s="21" t="s">
        <v>338</v>
      </c>
      <c r="D53" s="21" t="s">
        <v>339</v>
      </c>
      <c r="E53" s="30" t="s">
        <v>445</v>
      </c>
      <c r="F53" s="21" t="s">
        <v>325</v>
      </c>
      <c r="G53" s="30" t="s">
        <v>332</v>
      </c>
      <c r="H53" s="21" t="s">
        <v>343</v>
      </c>
      <c r="I53" s="21" t="s">
        <v>327</v>
      </c>
      <c r="J53" s="30" t="s">
        <v>446</v>
      </c>
    </row>
    <row r="54" ht="42" customHeight="1" spans="1:10">
      <c r="A54" s="135" t="s">
        <v>283</v>
      </c>
      <c r="B54" s="21" t="s">
        <v>414</v>
      </c>
      <c r="C54" s="21" t="s">
        <v>338</v>
      </c>
      <c r="D54" s="21" t="s">
        <v>354</v>
      </c>
      <c r="E54" s="30" t="s">
        <v>447</v>
      </c>
      <c r="F54" s="21" t="s">
        <v>325</v>
      </c>
      <c r="G54" s="30" t="s">
        <v>92</v>
      </c>
      <c r="H54" s="21" t="s">
        <v>343</v>
      </c>
      <c r="I54" s="21" t="s">
        <v>327</v>
      </c>
      <c r="J54" s="30" t="s">
        <v>447</v>
      </c>
    </row>
    <row r="55" ht="42" customHeight="1" spans="1:10">
      <c r="A55" s="135" t="s">
        <v>283</v>
      </c>
      <c r="B55" s="21" t="s">
        <v>414</v>
      </c>
      <c r="C55" s="21" t="s">
        <v>338</v>
      </c>
      <c r="D55" s="21" t="s">
        <v>354</v>
      </c>
      <c r="E55" s="30" t="s">
        <v>448</v>
      </c>
      <c r="F55" s="21" t="s">
        <v>325</v>
      </c>
      <c r="G55" s="30" t="s">
        <v>87</v>
      </c>
      <c r="H55" s="21" t="s">
        <v>333</v>
      </c>
      <c r="I55" s="21" t="s">
        <v>327</v>
      </c>
      <c r="J55" s="30" t="s">
        <v>449</v>
      </c>
    </row>
    <row r="56" ht="42" customHeight="1" spans="1:10">
      <c r="A56" s="135" t="s">
        <v>283</v>
      </c>
      <c r="B56" s="21" t="s">
        <v>414</v>
      </c>
      <c r="C56" s="21" t="s">
        <v>338</v>
      </c>
      <c r="D56" s="21" t="s">
        <v>354</v>
      </c>
      <c r="E56" s="30" t="s">
        <v>450</v>
      </c>
      <c r="F56" s="21" t="s">
        <v>325</v>
      </c>
      <c r="G56" s="30" t="s">
        <v>97</v>
      </c>
      <c r="H56" s="21" t="s">
        <v>333</v>
      </c>
      <c r="I56" s="21" t="s">
        <v>327</v>
      </c>
      <c r="J56" s="30" t="s">
        <v>451</v>
      </c>
    </row>
    <row r="57" ht="42" customHeight="1" spans="1:10">
      <c r="A57" s="135" t="s">
        <v>283</v>
      </c>
      <c r="B57" s="21" t="s">
        <v>414</v>
      </c>
      <c r="C57" s="21" t="s">
        <v>338</v>
      </c>
      <c r="D57" s="21" t="s">
        <v>452</v>
      </c>
      <c r="E57" s="30" t="s">
        <v>453</v>
      </c>
      <c r="F57" s="21" t="s">
        <v>341</v>
      </c>
      <c r="G57" s="30" t="s">
        <v>454</v>
      </c>
      <c r="H57" s="21"/>
      <c r="I57" s="21" t="s">
        <v>357</v>
      </c>
      <c r="J57" s="30" t="s">
        <v>455</v>
      </c>
    </row>
    <row r="58" ht="42" customHeight="1" spans="1:10">
      <c r="A58" s="135" t="s">
        <v>283</v>
      </c>
      <c r="B58" s="21" t="s">
        <v>414</v>
      </c>
      <c r="C58" s="21" t="s">
        <v>359</v>
      </c>
      <c r="D58" s="21" t="s">
        <v>360</v>
      </c>
      <c r="E58" s="30" t="s">
        <v>456</v>
      </c>
      <c r="F58" s="21" t="s">
        <v>325</v>
      </c>
      <c r="G58" s="30" t="s">
        <v>352</v>
      </c>
      <c r="H58" s="21" t="s">
        <v>343</v>
      </c>
      <c r="I58" s="21" t="s">
        <v>327</v>
      </c>
      <c r="J58" s="30" t="s">
        <v>457</v>
      </c>
    </row>
    <row r="59" ht="42" customHeight="1" spans="1:10">
      <c r="A59" s="135" t="s">
        <v>279</v>
      </c>
      <c r="B59" s="21" t="s">
        <v>458</v>
      </c>
      <c r="C59" s="21" t="s">
        <v>322</v>
      </c>
      <c r="D59" s="21" t="s">
        <v>323</v>
      </c>
      <c r="E59" s="30" t="s">
        <v>459</v>
      </c>
      <c r="F59" s="21" t="s">
        <v>325</v>
      </c>
      <c r="G59" s="30" t="s">
        <v>83</v>
      </c>
      <c r="H59" s="21" t="s">
        <v>336</v>
      </c>
      <c r="I59" s="21" t="s">
        <v>327</v>
      </c>
      <c r="J59" s="30" t="s">
        <v>460</v>
      </c>
    </row>
    <row r="60" ht="42" customHeight="1" spans="1:10">
      <c r="A60" s="135" t="s">
        <v>279</v>
      </c>
      <c r="B60" s="21" t="s">
        <v>458</v>
      </c>
      <c r="C60" s="21" t="s">
        <v>322</v>
      </c>
      <c r="D60" s="21" t="s">
        <v>323</v>
      </c>
      <c r="E60" s="30" t="s">
        <v>461</v>
      </c>
      <c r="F60" s="21" t="s">
        <v>325</v>
      </c>
      <c r="G60" s="30" t="s">
        <v>462</v>
      </c>
      <c r="H60" s="21" t="s">
        <v>463</v>
      </c>
      <c r="I60" s="21" t="s">
        <v>327</v>
      </c>
      <c r="J60" s="30" t="s">
        <v>464</v>
      </c>
    </row>
    <row r="61" ht="42" customHeight="1" spans="1:10">
      <c r="A61" s="135" t="s">
        <v>279</v>
      </c>
      <c r="B61" s="21" t="s">
        <v>458</v>
      </c>
      <c r="C61" s="21" t="s">
        <v>322</v>
      </c>
      <c r="D61" s="21" t="s">
        <v>323</v>
      </c>
      <c r="E61" s="30" t="s">
        <v>465</v>
      </c>
      <c r="F61" s="21" t="s">
        <v>325</v>
      </c>
      <c r="G61" s="30" t="s">
        <v>85</v>
      </c>
      <c r="H61" s="21" t="s">
        <v>466</v>
      </c>
      <c r="I61" s="21" t="s">
        <v>327</v>
      </c>
      <c r="J61" s="30" t="s">
        <v>467</v>
      </c>
    </row>
    <row r="62" ht="42" customHeight="1" spans="1:10">
      <c r="A62" s="135" t="s">
        <v>279</v>
      </c>
      <c r="B62" s="21" t="s">
        <v>458</v>
      </c>
      <c r="C62" s="21" t="s">
        <v>322</v>
      </c>
      <c r="D62" s="21" t="s">
        <v>323</v>
      </c>
      <c r="E62" s="30" t="s">
        <v>468</v>
      </c>
      <c r="F62" s="21" t="s">
        <v>341</v>
      </c>
      <c r="G62" s="30" t="s">
        <v>83</v>
      </c>
      <c r="H62" s="21" t="s">
        <v>336</v>
      </c>
      <c r="I62" s="21" t="s">
        <v>327</v>
      </c>
      <c r="J62" s="30" t="s">
        <v>469</v>
      </c>
    </row>
    <row r="63" ht="42" customHeight="1" spans="1:10">
      <c r="A63" s="135" t="s">
        <v>279</v>
      </c>
      <c r="B63" s="21" t="s">
        <v>458</v>
      </c>
      <c r="C63" s="21" t="s">
        <v>322</v>
      </c>
      <c r="D63" s="21" t="s">
        <v>364</v>
      </c>
      <c r="E63" s="30" t="s">
        <v>470</v>
      </c>
      <c r="F63" s="21" t="s">
        <v>325</v>
      </c>
      <c r="G63" s="30" t="s">
        <v>352</v>
      </c>
      <c r="H63" s="21" t="s">
        <v>343</v>
      </c>
      <c r="I63" s="21" t="s">
        <v>327</v>
      </c>
      <c r="J63" s="30" t="s">
        <v>471</v>
      </c>
    </row>
    <row r="64" ht="42" customHeight="1" spans="1:10">
      <c r="A64" s="135" t="s">
        <v>279</v>
      </c>
      <c r="B64" s="21" t="s">
        <v>458</v>
      </c>
      <c r="C64" s="21" t="s">
        <v>322</v>
      </c>
      <c r="D64" s="21" t="s">
        <v>379</v>
      </c>
      <c r="E64" s="30" t="s">
        <v>472</v>
      </c>
      <c r="F64" s="21" t="s">
        <v>341</v>
      </c>
      <c r="G64" s="30" t="s">
        <v>342</v>
      </c>
      <c r="H64" s="21" t="s">
        <v>343</v>
      </c>
      <c r="I64" s="21" t="s">
        <v>327</v>
      </c>
      <c r="J64" s="30" t="s">
        <v>472</v>
      </c>
    </row>
    <row r="65" ht="42" customHeight="1" spans="1:10">
      <c r="A65" s="135" t="s">
        <v>279</v>
      </c>
      <c r="B65" s="21" t="s">
        <v>458</v>
      </c>
      <c r="C65" s="21" t="s">
        <v>338</v>
      </c>
      <c r="D65" s="21" t="s">
        <v>452</v>
      </c>
      <c r="E65" s="30" t="s">
        <v>473</v>
      </c>
      <c r="F65" s="21" t="s">
        <v>325</v>
      </c>
      <c r="G65" s="30" t="s">
        <v>342</v>
      </c>
      <c r="H65" s="21" t="s">
        <v>343</v>
      </c>
      <c r="I65" s="21" t="s">
        <v>327</v>
      </c>
      <c r="J65" s="30" t="s">
        <v>474</v>
      </c>
    </row>
    <row r="66" ht="42" customHeight="1" spans="1:10">
      <c r="A66" s="135" t="s">
        <v>279</v>
      </c>
      <c r="B66" s="21" t="s">
        <v>458</v>
      </c>
      <c r="C66" s="21" t="s">
        <v>359</v>
      </c>
      <c r="D66" s="21" t="s">
        <v>360</v>
      </c>
      <c r="E66" s="30" t="s">
        <v>360</v>
      </c>
      <c r="F66" s="21" t="s">
        <v>325</v>
      </c>
      <c r="G66" s="30" t="s">
        <v>377</v>
      </c>
      <c r="H66" s="21" t="s">
        <v>343</v>
      </c>
      <c r="I66" s="21" t="s">
        <v>327</v>
      </c>
      <c r="J66" s="30" t="s">
        <v>475</v>
      </c>
    </row>
    <row r="67" ht="42" customHeight="1" spans="1:10">
      <c r="A67" s="135" t="s">
        <v>308</v>
      </c>
      <c r="B67" s="21" t="s">
        <v>476</v>
      </c>
      <c r="C67" s="21" t="s">
        <v>322</v>
      </c>
      <c r="D67" s="21" t="s">
        <v>323</v>
      </c>
      <c r="E67" s="30" t="s">
        <v>477</v>
      </c>
      <c r="F67" s="21" t="s">
        <v>341</v>
      </c>
      <c r="G67" s="30" t="s">
        <v>342</v>
      </c>
      <c r="H67" s="21" t="s">
        <v>343</v>
      </c>
      <c r="I67" s="21" t="s">
        <v>327</v>
      </c>
      <c r="J67" s="30" t="s">
        <v>478</v>
      </c>
    </row>
    <row r="68" ht="42" customHeight="1" spans="1:10">
      <c r="A68" s="135" t="s">
        <v>308</v>
      </c>
      <c r="B68" s="21" t="s">
        <v>476</v>
      </c>
      <c r="C68" s="21" t="s">
        <v>322</v>
      </c>
      <c r="D68" s="21" t="s">
        <v>323</v>
      </c>
      <c r="E68" s="30" t="s">
        <v>479</v>
      </c>
      <c r="F68" s="21" t="s">
        <v>325</v>
      </c>
      <c r="G68" s="30" t="s">
        <v>87</v>
      </c>
      <c r="H68" s="21" t="s">
        <v>480</v>
      </c>
      <c r="I68" s="21" t="s">
        <v>327</v>
      </c>
      <c r="J68" s="30" t="s">
        <v>481</v>
      </c>
    </row>
    <row r="69" ht="42" customHeight="1" spans="1:10">
      <c r="A69" s="135" t="s">
        <v>308</v>
      </c>
      <c r="B69" s="21" t="s">
        <v>476</v>
      </c>
      <c r="C69" s="21" t="s">
        <v>322</v>
      </c>
      <c r="D69" s="21" t="s">
        <v>364</v>
      </c>
      <c r="E69" s="30" t="s">
        <v>482</v>
      </c>
      <c r="F69" s="21" t="s">
        <v>325</v>
      </c>
      <c r="G69" s="30" t="s">
        <v>352</v>
      </c>
      <c r="H69" s="21" t="s">
        <v>343</v>
      </c>
      <c r="I69" s="21" t="s">
        <v>327</v>
      </c>
      <c r="J69" s="30" t="s">
        <v>483</v>
      </c>
    </row>
    <row r="70" ht="42" customHeight="1" spans="1:10">
      <c r="A70" s="135" t="s">
        <v>308</v>
      </c>
      <c r="B70" s="21" t="s">
        <v>476</v>
      </c>
      <c r="C70" s="21" t="s">
        <v>322</v>
      </c>
      <c r="D70" s="21" t="s">
        <v>364</v>
      </c>
      <c r="E70" s="30" t="s">
        <v>484</v>
      </c>
      <c r="F70" s="21" t="s">
        <v>325</v>
      </c>
      <c r="G70" s="30" t="s">
        <v>352</v>
      </c>
      <c r="H70" s="21" t="s">
        <v>343</v>
      </c>
      <c r="I70" s="21" t="s">
        <v>327</v>
      </c>
      <c r="J70" s="30" t="s">
        <v>485</v>
      </c>
    </row>
    <row r="71" ht="42" customHeight="1" spans="1:10">
      <c r="A71" s="135" t="s">
        <v>308</v>
      </c>
      <c r="B71" s="21" t="s">
        <v>476</v>
      </c>
      <c r="C71" s="21" t="s">
        <v>322</v>
      </c>
      <c r="D71" s="21" t="s">
        <v>379</v>
      </c>
      <c r="E71" s="30" t="s">
        <v>486</v>
      </c>
      <c r="F71" s="21" t="s">
        <v>325</v>
      </c>
      <c r="G71" s="30" t="s">
        <v>86</v>
      </c>
      <c r="H71" s="21" t="s">
        <v>329</v>
      </c>
      <c r="I71" s="21" t="s">
        <v>327</v>
      </c>
      <c r="J71" s="30" t="s">
        <v>487</v>
      </c>
    </row>
    <row r="72" ht="42" customHeight="1" spans="1:10">
      <c r="A72" s="135" t="s">
        <v>308</v>
      </c>
      <c r="B72" s="21" t="s">
        <v>476</v>
      </c>
      <c r="C72" s="21" t="s">
        <v>322</v>
      </c>
      <c r="D72" s="21" t="s">
        <v>379</v>
      </c>
      <c r="E72" s="30" t="s">
        <v>488</v>
      </c>
      <c r="F72" s="21" t="s">
        <v>346</v>
      </c>
      <c r="G72" s="30" t="s">
        <v>342</v>
      </c>
      <c r="H72" s="21" t="s">
        <v>343</v>
      </c>
      <c r="I72" s="21" t="s">
        <v>327</v>
      </c>
      <c r="J72" s="30" t="s">
        <v>489</v>
      </c>
    </row>
    <row r="73" ht="42" customHeight="1" spans="1:10">
      <c r="A73" s="135" t="s">
        <v>308</v>
      </c>
      <c r="B73" s="21" t="s">
        <v>476</v>
      </c>
      <c r="C73" s="21" t="s">
        <v>338</v>
      </c>
      <c r="D73" s="21" t="s">
        <v>354</v>
      </c>
      <c r="E73" s="30" t="s">
        <v>490</v>
      </c>
      <c r="F73" s="21" t="s">
        <v>341</v>
      </c>
      <c r="G73" s="30" t="s">
        <v>491</v>
      </c>
      <c r="H73" s="21"/>
      <c r="I73" s="21" t="s">
        <v>357</v>
      </c>
      <c r="J73" s="30" t="s">
        <v>492</v>
      </c>
    </row>
    <row r="74" ht="42" customHeight="1" spans="1:10">
      <c r="A74" s="135" t="s">
        <v>308</v>
      </c>
      <c r="B74" s="21" t="s">
        <v>476</v>
      </c>
      <c r="C74" s="21" t="s">
        <v>338</v>
      </c>
      <c r="D74" s="21" t="s">
        <v>354</v>
      </c>
      <c r="E74" s="30" t="s">
        <v>493</v>
      </c>
      <c r="F74" s="21" t="s">
        <v>325</v>
      </c>
      <c r="G74" s="30" t="s">
        <v>408</v>
      </c>
      <c r="H74" s="21" t="s">
        <v>336</v>
      </c>
      <c r="I74" s="21" t="s">
        <v>327</v>
      </c>
      <c r="J74" s="30" t="s">
        <v>494</v>
      </c>
    </row>
    <row r="75" ht="42" customHeight="1" spans="1:10">
      <c r="A75" s="135" t="s">
        <v>308</v>
      </c>
      <c r="B75" s="21" t="s">
        <v>476</v>
      </c>
      <c r="C75" s="21" t="s">
        <v>359</v>
      </c>
      <c r="D75" s="21" t="s">
        <v>360</v>
      </c>
      <c r="E75" s="30" t="s">
        <v>495</v>
      </c>
      <c r="F75" s="21" t="s">
        <v>325</v>
      </c>
      <c r="G75" s="30" t="s">
        <v>402</v>
      </c>
      <c r="H75" s="21" t="s">
        <v>343</v>
      </c>
      <c r="I75" s="21" t="s">
        <v>327</v>
      </c>
      <c r="J75" s="30" t="s">
        <v>496</v>
      </c>
    </row>
    <row r="76" ht="42" customHeight="1" spans="1:10">
      <c r="A76" s="135" t="s">
        <v>306</v>
      </c>
      <c r="B76" s="21" t="s">
        <v>497</v>
      </c>
      <c r="C76" s="21" t="s">
        <v>322</v>
      </c>
      <c r="D76" s="21" t="s">
        <v>323</v>
      </c>
      <c r="E76" s="30" t="s">
        <v>498</v>
      </c>
      <c r="F76" s="21" t="s">
        <v>325</v>
      </c>
      <c r="G76" s="30" t="s">
        <v>332</v>
      </c>
      <c r="H76" s="21" t="s">
        <v>343</v>
      </c>
      <c r="I76" s="21" t="s">
        <v>327</v>
      </c>
      <c r="J76" s="30" t="s">
        <v>499</v>
      </c>
    </row>
    <row r="77" ht="42" customHeight="1" spans="1:10">
      <c r="A77" s="135" t="s">
        <v>306</v>
      </c>
      <c r="B77" s="21" t="s">
        <v>497</v>
      </c>
      <c r="C77" s="21" t="s">
        <v>322</v>
      </c>
      <c r="D77" s="21" t="s">
        <v>323</v>
      </c>
      <c r="E77" s="30" t="s">
        <v>500</v>
      </c>
      <c r="F77" s="21" t="s">
        <v>325</v>
      </c>
      <c r="G77" s="30" t="s">
        <v>92</v>
      </c>
      <c r="H77" s="21" t="s">
        <v>480</v>
      </c>
      <c r="I77" s="21" t="s">
        <v>327</v>
      </c>
      <c r="J77" s="30" t="s">
        <v>501</v>
      </c>
    </row>
    <row r="78" ht="42" customHeight="1" spans="1:10">
      <c r="A78" s="135" t="s">
        <v>306</v>
      </c>
      <c r="B78" s="21" t="s">
        <v>497</v>
      </c>
      <c r="C78" s="21" t="s">
        <v>322</v>
      </c>
      <c r="D78" s="21" t="s">
        <v>364</v>
      </c>
      <c r="E78" s="30" t="s">
        <v>502</v>
      </c>
      <c r="F78" s="21" t="s">
        <v>325</v>
      </c>
      <c r="G78" s="30" t="s">
        <v>352</v>
      </c>
      <c r="H78" s="21" t="s">
        <v>343</v>
      </c>
      <c r="I78" s="21" t="s">
        <v>327</v>
      </c>
      <c r="J78" s="30" t="s">
        <v>503</v>
      </c>
    </row>
    <row r="79" ht="42" customHeight="1" spans="1:10">
      <c r="A79" s="135" t="s">
        <v>306</v>
      </c>
      <c r="B79" s="21" t="s">
        <v>497</v>
      </c>
      <c r="C79" s="21" t="s">
        <v>322</v>
      </c>
      <c r="D79" s="21" t="s">
        <v>364</v>
      </c>
      <c r="E79" s="30" t="s">
        <v>504</v>
      </c>
      <c r="F79" s="21" t="s">
        <v>325</v>
      </c>
      <c r="G79" s="30" t="s">
        <v>402</v>
      </c>
      <c r="H79" s="21" t="s">
        <v>343</v>
      </c>
      <c r="I79" s="21" t="s">
        <v>327</v>
      </c>
      <c r="J79" s="30" t="s">
        <v>505</v>
      </c>
    </row>
    <row r="80" ht="42" customHeight="1" spans="1:10">
      <c r="A80" s="135" t="s">
        <v>306</v>
      </c>
      <c r="B80" s="21" t="s">
        <v>497</v>
      </c>
      <c r="C80" s="21" t="s">
        <v>322</v>
      </c>
      <c r="D80" s="21" t="s">
        <v>379</v>
      </c>
      <c r="E80" s="30" t="s">
        <v>506</v>
      </c>
      <c r="F80" s="21" t="s">
        <v>346</v>
      </c>
      <c r="G80" s="30" t="s">
        <v>507</v>
      </c>
      <c r="H80" s="21" t="s">
        <v>508</v>
      </c>
      <c r="I80" s="21" t="s">
        <v>327</v>
      </c>
      <c r="J80" s="30" t="s">
        <v>509</v>
      </c>
    </row>
    <row r="81" ht="42" customHeight="1" spans="1:10">
      <c r="A81" s="135" t="s">
        <v>306</v>
      </c>
      <c r="B81" s="21" t="s">
        <v>497</v>
      </c>
      <c r="C81" s="21" t="s">
        <v>338</v>
      </c>
      <c r="D81" s="21" t="s">
        <v>354</v>
      </c>
      <c r="E81" s="30" t="s">
        <v>510</v>
      </c>
      <c r="F81" s="21" t="s">
        <v>341</v>
      </c>
      <c r="G81" s="30" t="s">
        <v>491</v>
      </c>
      <c r="H81" s="21"/>
      <c r="I81" s="21" t="s">
        <v>357</v>
      </c>
      <c r="J81" s="30" t="s">
        <v>511</v>
      </c>
    </row>
    <row r="82" ht="42" customHeight="1" spans="1:10">
      <c r="A82" s="135" t="s">
        <v>306</v>
      </c>
      <c r="B82" s="21" t="s">
        <v>497</v>
      </c>
      <c r="C82" s="21" t="s">
        <v>338</v>
      </c>
      <c r="D82" s="21" t="s">
        <v>354</v>
      </c>
      <c r="E82" s="30" t="s">
        <v>512</v>
      </c>
      <c r="F82" s="21" t="s">
        <v>346</v>
      </c>
      <c r="G82" s="30" t="s">
        <v>408</v>
      </c>
      <c r="H82" s="21" t="s">
        <v>336</v>
      </c>
      <c r="I82" s="21" t="s">
        <v>327</v>
      </c>
      <c r="J82" s="30" t="s">
        <v>513</v>
      </c>
    </row>
    <row r="83" ht="42" customHeight="1" spans="1:10">
      <c r="A83" s="135" t="s">
        <v>306</v>
      </c>
      <c r="B83" s="21" t="s">
        <v>497</v>
      </c>
      <c r="C83" s="21" t="s">
        <v>359</v>
      </c>
      <c r="D83" s="21" t="s">
        <v>360</v>
      </c>
      <c r="E83" s="30" t="s">
        <v>514</v>
      </c>
      <c r="F83" s="21" t="s">
        <v>325</v>
      </c>
      <c r="G83" s="30" t="s">
        <v>402</v>
      </c>
      <c r="H83" s="21" t="s">
        <v>343</v>
      </c>
      <c r="I83" s="21" t="s">
        <v>327</v>
      </c>
      <c r="J83" s="30" t="s">
        <v>515</v>
      </c>
    </row>
    <row r="84" ht="42" customHeight="1" spans="1:10">
      <c r="A84" s="135" t="s">
        <v>288</v>
      </c>
      <c r="B84" s="21" t="s">
        <v>516</v>
      </c>
      <c r="C84" s="21" t="s">
        <v>322</v>
      </c>
      <c r="D84" s="21" t="s">
        <v>323</v>
      </c>
      <c r="E84" s="30" t="s">
        <v>517</v>
      </c>
      <c r="F84" s="21" t="s">
        <v>341</v>
      </c>
      <c r="G84" s="30" t="s">
        <v>518</v>
      </c>
      <c r="H84" s="21" t="s">
        <v>519</v>
      </c>
      <c r="I84" s="21" t="s">
        <v>327</v>
      </c>
      <c r="J84" s="30" t="s">
        <v>517</v>
      </c>
    </row>
    <row r="85" ht="42" customHeight="1" spans="1:10">
      <c r="A85" s="135" t="s">
        <v>288</v>
      </c>
      <c r="B85" s="21" t="s">
        <v>516</v>
      </c>
      <c r="C85" s="21" t="s">
        <v>322</v>
      </c>
      <c r="D85" s="21" t="s">
        <v>323</v>
      </c>
      <c r="E85" s="30" t="s">
        <v>520</v>
      </c>
      <c r="F85" s="21" t="s">
        <v>341</v>
      </c>
      <c r="G85" s="30" t="s">
        <v>88</v>
      </c>
      <c r="H85" s="21" t="s">
        <v>336</v>
      </c>
      <c r="I85" s="21" t="s">
        <v>327</v>
      </c>
      <c r="J85" s="30" t="s">
        <v>521</v>
      </c>
    </row>
    <row r="86" ht="42" customHeight="1" spans="1:10">
      <c r="A86" s="135" t="s">
        <v>288</v>
      </c>
      <c r="B86" s="21" t="s">
        <v>516</v>
      </c>
      <c r="C86" s="21" t="s">
        <v>322</v>
      </c>
      <c r="D86" s="21" t="s">
        <v>323</v>
      </c>
      <c r="E86" s="30" t="s">
        <v>522</v>
      </c>
      <c r="F86" s="21" t="s">
        <v>325</v>
      </c>
      <c r="G86" s="30" t="s">
        <v>523</v>
      </c>
      <c r="H86" s="21" t="s">
        <v>524</v>
      </c>
      <c r="I86" s="21" t="s">
        <v>327</v>
      </c>
      <c r="J86" s="30" t="s">
        <v>525</v>
      </c>
    </row>
    <row r="87" ht="42" customHeight="1" spans="1:10">
      <c r="A87" s="135" t="s">
        <v>288</v>
      </c>
      <c r="B87" s="21" t="s">
        <v>516</v>
      </c>
      <c r="C87" s="21" t="s">
        <v>322</v>
      </c>
      <c r="D87" s="21" t="s">
        <v>323</v>
      </c>
      <c r="E87" s="30" t="s">
        <v>526</v>
      </c>
      <c r="F87" s="21" t="s">
        <v>325</v>
      </c>
      <c r="G87" s="30" t="s">
        <v>527</v>
      </c>
      <c r="H87" s="21" t="s">
        <v>528</v>
      </c>
      <c r="I87" s="21" t="s">
        <v>327</v>
      </c>
      <c r="J87" s="30" t="s">
        <v>529</v>
      </c>
    </row>
    <row r="88" ht="42" customHeight="1" spans="1:10">
      <c r="A88" s="135" t="s">
        <v>288</v>
      </c>
      <c r="B88" s="21" t="s">
        <v>516</v>
      </c>
      <c r="C88" s="21" t="s">
        <v>322</v>
      </c>
      <c r="D88" s="21" t="s">
        <v>323</v>
      </c>
      <c r="E88" s="30" t="s">
        <v>530</v>
      </c>
      <c r="F88" s="21" t="s">
        <v>325</v>
      </c>
      <c r="G88" s="30" t="s">
        <v>531</v>
      </c>
      <c r="H88" s="21" t="s">
        <v>528</v>
      </c>
      <c r="I88" s="21" t="s">
        <v>327</v>
      </c>
      <c r="J88" s="30" t="s">
        <v>532</v>
      </c>
    </row>
    <row r="89" ht="42" customHeight="1" spans="1:10">
      <c r="A89" s="135" t="s">
        <v>288</v>
      </c>
      <c r="B89" s="21" t="s">
        <v>516</v>
      </c>
      <c r="C89" s="21" t="s">
        <v>322</v>
      </c>
      <c r="D89" s="21" t="s">
        <v>364</v>
      </c>
      <c r="E89" s="30" t="s">
        <v>533</v>
      </c>
      <c r="F89" s="21" t="s">
        <v>434</v>
      </c>
      <c r="G89" s="30" t="s">
        <v>534</v>
      </c>
      <c r="H89" s="21" t="s">
        <v>329</v>
      </c>
      <c r="I89" s="21" t="s">
        <v>327</v>
      </c>
      <c r="J89" s="30" t="s">
        <v>535</v>
      </c>
    </row>
    <row r="90" ht="42" customHeight="1" spans="1:10">
      <c r="A90" s="135" t="s">
        <v>288</v>
      </c>
      <c r="B90" s="21" t="s">
        <v>516</v>
      </c>
      <c r="C90" s="21" t="s">
        <v>322</v>
      </c>
      <c r="D90" s="21" t="s">
        <v>364</v>
      </c>
      <c r="E90" s="30" t="s">
        <v>536</v>
      </c>
      <c r="F90" s="21" t="s">
        <v>341</v>
      </c>
      <c r="G90" s="30" t="s">
        <v>537</v>
      </c>
      <c r="H90" s="21"/>
      <c r="I90" s="21" t="s">
        <v>357</v>
      </c>
      <c r="J90" s="30" t="s">
        <v>538</v>
      </c>
    </row>
    <row r="91" ht="42" customHeight="1" spans="1:10">
      <c r="A91" s="135" t="s">
        <v>288</v>
      </c>
      <c r="B91" s="21" t="s">
        <v>516</v>
      </c>
      <c r="C91" s="21" t="s">
        <v>322</v>
      </c>
      <c r="D91" s="21" t="s">
        <v>364</v>
      </c>
      <c r="E91" s="30" t="s">
        <v>539</v>
      </c>
      <c r="F91" s="21" t="s">
        <v>325</v>
      </c>
      <c r="G91" s="30" t="s">
        <v>352</v>
      </c>
      <c r="H91" s="21" t="s">
        <v>540</v>
      </c>
      <c r="I91" s="21" t="s">
        <v>327</v>
      </c>
      <c r="J91" s="30" t="s">
        <v>541</v>
      </c>
    </row>
    <row r="92" ht="42" customHeight="1" spans="1:10">
      <c r="A92" s="135" t="s">
        <v>288</v>
      </c>
      <c r="B92" s="21" t="s">
        <v>516</v>
      </c>
      <c r="C92" s="21" t="s">
        <v>322</v>
      </c>
      <c r="D92" s="21" t="s">
        <v>364</v>
      </c>
      <c r="E92" s="30" t="s">
        <v>542</v>
      </c>
      <c r="F92" s="21" t="s">
        <v>341</v>
      </c>
      <c r="G92" s="30" t="s">
        <v>543</v>
      </c>
      <c r="H92" s="21"/>
      <c r="I92" s="21" t="s">
        <v>357</v>
      </c>
      <c r="J92" s="30" t="s">
        <v>544</v>
      </c>
    </row>
    <row r="93" ht="42" customHeight="1" spans="1:10">
      <c r="A93" s="135" t="s">
        <v>288</v>
      </c>
      <c r="B93" s="21" t="s">
        <v>516</v>
      </c>
      <c r="C93" s="21" t="s">
        <v>322</v>
      </c>
      <c r="D93" s="21" t="s">
        <v>364</v>
      </c>
      <c r="E93" s="30" t="s">
        <v>545</v>
      </c>
      <c r="F93" s="21" t="s">
        <v>325</v>
      </c>
      <c r="G93" s="30" t="s">
        <v>546</v>
      </c>
      <c r="H93" s="21" t="s">
        <v>540</v>
      </c>
      <c r="I93" s="21" t="s">
        <v>327</v>
      </c>
      <c r="J93" s="30" t="s">
        <v>547</v>
      </c>
    </row>
    <row r="94" ht="42" customHeight="1" spans="1:10">
      <c r="A94" s="135" t="s">
        <v>288</v>
      </c>
      <c r="B94" s="21" t="s">
        <v>516</v>
      </c>
      <c r="C94" s="21" t="s">
        <v>322</v>
      </c>
      <c r="D94" s="21" t="s">
        <v>379</v>
      </c>
      <c r="E94" s="30" t="s">
        <v>548</v>
      </c>
      <c r="F94" s="21" t="s">
        <v>346</v>
      </c>
      <c r="G94" s="30" t="s">
        <v>534</v>
      </c>
      <c r="H94" s="21" t="s">
        <v>508</v>
      </c>
      <c r="I94" s="21" t="s">
        <v>327</v>
      </c>
      <c r="J94" s="30" t="s">
        <v>549</v>
      </c>
    </row>
    <row r="95" ht="42" customHeight="1" spans="1:10">
      <c r="A95" s="135" t="s">
        <v>288</v>
      </c>
      <c r="B95" s="21" t="s">
        <v>516</v>
      </c>
      <c r="C95" s="21" t="s">
        <v>322</v>
      </c>
      <c r="D95" s="21" t="s">
        <v>379</v>
      </c>
      <c r="E95" s="30" t="s">
        <v>550</v>
      </c>
      <c r="F95" s="21" t="s">
        <v>325</v>
      </c>
      <c r="G95" s="30" t="s">
        <v>352</v>
      </c>
      <c r="H95" s="21" t="s">
        <v>540</v>
      </c>
      <c r="I95" s="21" t="s">
        <v>327</v>
      </c>
      <c r="J95" s="30" t="s">
        <v>551</v>
      </c>
    </row>
    <row r="96" ht="42" customHeight="1" spans="1:10">
      <c r="A96" s="135" t="s">
        <v>288</v>
      </c>
      <c r="B96" s="21" t="s">
        <v>516</v>
      </c>
      <c r="C96" s="21" t="s">
        <v>322</v>
      </c>
      <c r="D96" s="21" t="s">
        <v>432</v>
      </c>
      <c r="E96" s="30" t="s">
        <v>433</v>
      </c>
      <c r="F96" s="21" t="s">
        <v>346</v>
      </c>
      <c r="G96" s="30" t="s">
        <v>552</v>
      </c>
      <c r="H96" s="21" t="s">
        <v>419</v>
      </c>
      <c r="I96" s="21" t="s">
        <v>327</v>
      </c>
      <c r="J96" s="30" t="s">
        <v>553</v>
      </c>
    </row>
    <row r="97" ht="42" customHeight="1" spans="1:10">
      <c r="A97" s="135" t="s">
        <v>288</v>
      </c>
      <c r="B97" s="21" t="s">
        <v>516</v>
      </c>
      <c r="C97" s="21" t="s">
        <v>338</v>
      </c>
      <c r="D97" s="21" t="s">
        <v>339</v>
      </c>
      <c r="E97" s="30" t="s">
        <v>442</v>
      </c>
      <c r="F97" s="21" t="s">
        <v>325</v>
      </c>
      <c r="G97" s="30" t="s">
        <v>443</v>
      </c>
      <c r="H97" s="21" t="s">
        <v>419</v>
      </c>
      <c r="I97" s="21" t="s">
        <v>327</v>
      </c>
      <c r="J97" s="30" t="s">
        <v>444</v>
      </c>
    </row>
    <row r="98" ht="42" customHeight="1" spans="1:10">
      <c r="A98" s="135" t="s">
        <v>288</v>
      </c>
      <c r="B98" s="21" t="s">
        <v>516</v>
      </c>
      <c r="C98" s="21" t="s">
        <v>338</v>
      </c>
      <c r="D98" s="21" t="s">
        <v>339</v>
      </c>
      <c r="E98" s="30" t="s">
        <v>445</v>
      </c>
      <c r="F98" s="21" t="s">
        <v>325</v>
      </c>
      <c r="G98" s="30" t="s">
        <v>332</v>
      </c>
      <c r="H98" s="21" t="s">
        <v>343</v>
      </c>
      <c r="I98" s="21" t="s">
        <v>327</v>
      </c>
      <c r="J98" s="30" t="s">
        <v>446</v>
      </c>
    </row>
    <row r="99" ht="42" customHeight="1" spans="1:10">
      <c r="A99" s="135" t="s">
        <v>288</v>
      </c>
      <c r="B99" s="21" t="s">
        <v>516</v>
      </c>
      <c r="C99" s="21" t="s">
        <v>338</v>
      </c>
      <c r="D99" s="21" t="s">
        <v>339</v>
      </c>
      <c r="E99" s="30" t="s">
        <v>554</v>
      </c>
      <c r="F99" s="21" t="s">
        <v>325</v>
      </c>
      <c r="G99" s="30" t="s">
        <v>97</v>
      </c>
      <c r="H99" s="21" t="s">
        <v>437</v>
      </c>
      <c r="I99" s="21" t="s">
        <v>327</v>
      </c>
      <c r="J99" s="30" t="s">
        <v>555</v>
      </c>
    </row>
    <row r="100" ht="42" customHeight="1" spans="1:10">
      <c r="A100" s="135" t="s">
        <v>288</v>
      </c>
      <c r="B100" s="21" t="s">
        <v>516</v>
      </c>
      <c r="C100" s="21" t="s">
        <v>338</v>
      </c>
      <c r="D100" s="21" t="s">
        <v>339</v>
      </c>
      <c r="E100" s="30" t="s">
        <v>439</v>
      </c>
      <c r="F100" s="21" t="s">
        <v>325</v>
      </c>
      <c r="G100" s="30" t="s">
        <v>440</v>
      </c>
      <c r="H100" s="21" t="s">
        <v>437</v>
      </c>
      <c r="I100" s="21" t="s">
        <v>327</v>
      </c>
      <c r="J100" s="30" t="s">
        <v>441</v>
      </c>
    </row>
    <row r="101" ht="42" customHeight="1" spans="1:10">
      <c r="A101" s="135" t="s">
        <v>288</v>
      </c>
      <c r="B101" s="21" t="s">
        <v>516</v>
      </c>
      <c r="C101" s="21" t="s">
        <v>338</v>
      </c>
      <c r="D101" s="21" t="s">
        <v>354</v>
      </c>
      <c r="E101" s="30" t="s">
        <v>447</v>
      </c>
      <c r="F101" s="21" t="s">
        <v>325</v>
      </c>
      <c r="G101" s="30" t="s">
        <v>92</v>
      </c>
      <c r="H101" s="21" t="s">
        <v>343</v>
      </c>
      <c r="I101" s="21" t="s">
        <v>327</v>
      </c>
      <c r="J101" s="30" t="s">
        <v>447</v>
      </c>
    </row>
    <row r="102" ht="42" customHeight="1" spans="1:10">
      <c r="A102" s="135" t="s">
        <v>288</v>
      </c>
      <c r="B102" s="21" t="s">
        <v>516</v>
      </c>
      <c r="C102" s="21" t="s">
        <v>338</v>
      </c>
      <c r="D102" s="21" t="s">
        <v>354</v>
      </c>
      <c r="E102" s="30" t="s">
        <v>448</v>
      </c>
      <c r="F102" s="21" t="s">
        <v>325</v>
      </c>
      <c r="G102" s="30" t="s">
        <v>87</v>
      </c>
      <c r="H102" s="21" t="s">
        <v>333</v>
      </c>
      <c r="I102" s="21" t="s">
        <v>327</v>
      </c>
      <c r="J102" s="30" t="s">
        <v>449</v>
      </c>
    </row>
    <row r="103" ht="42" customHeight="1" spans="1:10">
      <c r="A103" s="135" t="s">
        <v>288</v>
      </c>
      <c r="B103" s="21" t="s">
        <v>516</v>
      </c>
      <c r="C103" s="21" t="s">
        <v>338</v>
      </c>
      <c r="D103" s="21" t="s">
        <v>354</v>
      </c>
      <c r="E103" s="30" t="s">
        <v>450</v>
      </c>
      <c r="F103" s="21" t="s">
        <v>325</v>
      </c>
      <c r="G103" s="30" t="s">
        <v>97</v>
      </c>
      <c r="H103" s="21" t="s">
        <v>333</v>
      </c>
      <c r="I103" s="21" t="s">
        <v>327</v>
      </c>
      <c r="J103" s="30" t="s">
        <v>451</v>
      </c>
    </row>
    <row r="104" ht="42" customHeight="1" spans="1:10">
      <c r="A104" s="135" t="s">
        <v>288</v>
      </c>
      <c r="B104" s="21" t="s">
        <v>516</v>
      </c>
      <c r="C104" s="21" t="s">
        <v>338</v>
      </c>
      <c r="D104" s="21" t="s">
        <v>556</v>
      </c>
      <c r="E104" s="30" t="s">
        <v>557</v>
      </c>
      <c r="F104" s="21" t="s">
        <v>325</v>
      </c>
      <c r="G104" s="30" t="s">
        <v>402</v>
      </c>
      <c r="H104" s="21" t="s">
        <v>343</v>
      </c>
      <c r="I104" s="21" t="s">
        <v>327</v>
      </c>
      <c r="J104" s="30" t="s">
        <v>558</v>
      </c>
    </row>
    <row r="105" ht="42" customHeight="1" spans="1:10">
      <c r="A105" s="135" t="s">
        <v>288</v>
      </c>
      <c r="B105" s="21" t="s">
        <v>516</v>
      </c>
      <c r="C105" s="21" t="s">
        <v>338</v>
      </c>
      <c r="D105" s="21" t="s">
        <v>452</v>
      </c>
      <c r="E105" s="30" t="s">
        <v>453</v>
      </c>
      <c r="F105" s="21" t="s">
        <v>341</v>
      </c>
      <c r="G105" s="30" t="s">
        <v>454</v>
      </c>
      <c r="H105" s="21"/>
      <c r="I105" s="21" t="s">
        <v>357</v>
      </c>
      <c r="J105" s="30" t="s">
        <v>455</v>
      </c>
    </row>
    <row r="106" ht="42" customHeight="1" spans="1:10">
      <c r="A106" s="135" t="s">
        <v>288</v>
      </c>
      <c r="B106" s="21" t="s">
        <v>516</v>
      </c>
      <c r="C106" s="21" t="s">
        <v>359</v>
      </c>
      <c r="D106" s="21" t="s">
        <v>360</v>
      </c>
      <c r="E106" s="30" t="s">
        <v>559</v>
      </c>
      <c r="F106" s="21" t="s">
        <v>325</v>
      </c>
      <c r="G106" s="30" t="s">
        <v>352</v>
      </c>
      <c r="H106" s="21" t="s">
        <v>343</v>
      </c>
      <c r="I106" s="21" t="s">
        <v>327</v>
      </c>
      <c r="J106" s="30" t="s">
        <v>560</v>
      </c>
    </row>
    <row r="107" ht="42" customHeight="1" spans="1:10">
      <c r="A107" s="135" t="s">
        <v>294</v>
      </c>
      <c r="B107" s="21" t="s">
        <v>561</v>
      </c>
      <c r="C107" s="21" t="s">
        <v>322</v>
      </c>
      <c r="D107" s="21" t="s">
        <v>323</v>
      </c>
      <c r="E107" s="30" t="s">
        <v>562</v>
      </c>
      <c r="F107" s="21" t="s">
        <v>325</v>
      </c>
      <c r="G107" s="30" t="s">
        <v>90</v>
      </c>
      <c r="H107" s="21" t="s">
        <v>329</v>
      </c>
      <c r="I107" s="21" t="s">
        <v>327</v>
      </c>
      <c r="J107" s="30" t="s">
        <v>563</v>
      </c>
    </row>
    <row r="108" ht="42" customHeight="1" spans="1:10">
      <c r="A108" s="135" t="s">
        <v>294</v>
      </c>
      <c r="B108" s="21" t="s">
        <v>561</v>
      </c>
      <c r="C108" s="21" t="s">
        <v>322</v>
      </c>
      <c r="D108" s="21" t="s">
        <v>323</v>
      </c>
      <c r="E108" s="30" t="s">
        <v>564</v>
      </c>
      <c r="F108" s="21" t="s">
        <v>325</v>
      </c>
      <c r="G108" s="30" t="s">
        <v>86</v>
      </c>
      <c r="H108" s="21" t="s">
        <v>329</v>
      </c>
      <c r="I108" s="21" t="s">
        <v>327</v>
      </c>
      <c r="J108" s="30" t="s">
        <v>564</v>
      </c>
    </row>
    <row r="109" ht="42" customHeight="1" spans="1:10">
      <c r="A109" s="135" t="s">
        <v>294</v>
      </c>
      <c r="B109" s="21" t="s">
        <v>561</v>
      </c>
      <c r="C109" s="21" t="s">
        <v>322</v>
      </c>
      <c r="D109" s="21" t="s">
        <v>323</v>
      </c>
      <c r="E109" s="30" t="s">
        <v>565</v>
      </c>
      <c r="F109" s="21" t="s">
        <v>325</v>
      </c>
      <c r="G109" s="30" t="s">
        <v>342</v>
      </c>
      <c r="H109" s="21" t="s">
        <v>333</v>
      </c>
      <c r="I109" s="21" t="s">
        <v>327</v>
      </c>
      <c r="J109" s="30" t="s">
        <v>565</v>
      </c>
    </row>
    <row r="110" ht="42" customHeight="1" spans="1:10">
      <c r="A110" s="135" t="s">
        <v>294</v>
      </c>
      <c r="B110" s="21" t="s">
        <v>561</v>
      </c>
      <c r="C110" s="21" t="s">
        <v>322</v>
      </c>
      <c r="D110" s="21" t="s">
        <v>323</v>
      </c>
      <c r="E110" s="30" t="s">
        <v>566</v>
      </c>
      <c r="F110" s="21" t="s">
        <v>325</v>
      </c>
      <c r="G110" s="30" t="s">
        <v>86</v>
      </c>
      <c r="H110" s="21" t="s">
        <v>336</v>
      </c>
      <c r="I110" s="21" t="s">
        <v>327</v>
      </c>
      <c r="J110" s="30" t="s">
        <v>567</v>
      </c>
    </row>
    <row r="111" ht="42" customHeight="1" spans="1:10">
      <c r="A111" s="135" t="s">
        <v>294</v>
      </c>
      <c r="B111" s="21" t="s">
        <v>561</v>
      </c>
      <c r="C111" s="21" t="s">
        <v>322</v>
      </c>
      <c r="D111" s="21" t="s">
        <v>364</v>
      </c>
      <c r="E111" s="30" t="s">
        <v>568</v>
      </c>
      <c r="F111" s="21" t="s">
        <v>325</v>
      </c>
      <c r="G111" s="30" t="s">
        <v>97</v>
      </c>
      <c r="H111" s="21" t="s">
        <v>333</v>
      </c>
      <c r="I111" s="21" t="s">
        <v>327</v>
      </c>
      <c r="J111" s="30" t="s">
        <v>569</v>
      </c>
    </row>
    <row r="112" ht="42" customHeight="1" spans="1:10">
      <c r="A112" s="135" t="s">
        <v>294</v>
      </c>
      <c r="B112" s="21" t="s">
        <v>561</v>
      </c>
      <c r="C112" s="21" t="s">
        <v>322</v>
      </c>
      <c r="D112" s="21" t="s">
        <v>364</v>
      </c>
      <c r="E112" s="30" t="s">
        <v>570</v>
      </c>
      <c r="F112" s="21" t="s">
        <v>325</v>
      </c>
      <c r="G112" s="30" t="s">
        <v>92</v>
      </c>
      <c r="H112" s="21" t="s">
        <v>333</v>
      </c>
      <c r="I112" s="21" t="s">
        <v>327</v>
      </c>
      <c r="J112" s="30" t="s">
        <v>570</v>
      </c>
    </row>
    <row r="113" ht="42" customHeight="1" spans="1:10">
      <c r="A113" s="135" t="s">
        <v>294</v>
      </c>
      <c r="B113" s="21" t="s">
        <v>561</v>
      </c>
      <c r="C113" s="21" t="s">
        <v>322</v>
      </c>
      <c r="D113" s="21" t="s">
        <v>379</v>
      </c>
      <c r="E113" s="30" t="s">
        <v>571</v>
      </c>
      <c r="F113" s="21" t="s">
        <v>346</v>
      </c>
      <c r="G113" s="30" t="s">
        <v>83</v>
      </c>
      <c r="H113" s="21" t="s">
        <v>508</v>
      </c>
      <c r="I113" s="21" t="s">
        <v>327</v>
      </c>
      <c r="J113" s="30" t="s">
        <v>572</v>
      </c>
    </row>
    <row r="114" ht="42" customHeight="1" spans="1:10">
      <c r="A114" s="135" t="s">
        <v>294</v>
      </c>
      <c r="B114" s="21" t="s">
        <v>561</v>
      </c>
      <c r="C114" s="21" t="s">
        <v>322</v>
      </c>
      <c r="D114" s="21" t="s">
        <v>323</v>
      </c>
      <c r="E114" s="30" t="s">
        <v>433</v>
      </c>
      <c r="F114" s="21" t="s">
        <v>341</v>
      </c>
      <c r="G114" s="30" t="s">
        <v>573</v>
      </c>
      <c r="H114" s="21" t="s">
        <v>419</v>
      </c>
      <c r="I114" s="21" t="s">
        <v>357</v>
      </c>
      <c r="J114" s="30" t="s">
        <v>574</v>
      </c>
    </row>
    <row r="115" ht="42" customHeight="1" spans="1:10">
      <c r="A115" s="135" t="s">
        <v>294</v>
      </c>
      <c r="B115" s="21" t="s">
        <v>561</v>
      </c>
      <c r="C115" s="21" t="s">
        <v>338</v>
      </c>
      <c r="D115" s="21" t="s">
        <v>339</v>
      </c>
      <c r="E115" s="30" t="s">
        <v>575</v>
      </c>
      <c r="F115" s="21" t="s">
        <v>325</v>
      </c>
      <c r="G115" s="30" t="s">
        <v>97</v>
      </c>
      <c r="H115" s="21" t="s">
        <v>333</v>
      </c>
      <c r="I115" s="21" t="s">
        <v>327</v>
      </c>
      <c r="J115" s="30" t="s">
        <v>576</v>
      </c>
    </row>
    <row r="116" ht="42" customHeight="1" spans="1:10">
      <c r="A116" s="135" t="s">
        <v>294</v>
      </c>
      <c r="B116" s="21" t="s">
        <v>561</v>
      </c>
      <c r="C116" s="21" t="s">
        <v>338</v>
      </c>
      <c r="D116" s="21" t="s">
        <v>339</v>
      </c>
      <c r="E116" s="30" t="s">
        <v>577</v>
      </c>
      <c r="F116" s="21" t="s">
        <v>325</v>
      </c>
      <c r="G116" s="30" t="s">
        <v>534</v>
      </c>
      <c r="H116" s="21" t="s">
        <v>336</v>
      </c>
      <c r="I116" s="21" t="s">
        <v>327</v>
      </c>
      <c r="J116" s="30" t="s">
        <v>578</v>
      </c>
    </row>
    <row r="117" ht="42" customHeight="1" spans="1:10">
      <c r="A117" s="135" t="s">
        <v>294</v>
      </c>
      <c r="B117" s="21" t="s">
        <v>561</v>
      </c>
      <c r="C117" s="21" t="s">
        <v>338</v>
      </c>
      <c r="D117" s="21" t="s">
        <v>354</v>
      </c>
      <c r="E117" s="30" t="s">
        <v>579</v>
      </c>
      <c r="F117" s="21" t="s">
        <v>341</v>
      </c>
      <c r="G117" s="30" t="s">
        <v>580</v>
      </c>
      <c r="H117" s="21" t="s">
        <v>343</v>
      </c>
      <c r="I117" s="21" t="s">
        <v>357</v>
      </c>
      <c r="J117" s="30" t="s">
        <v>581</v>
      </c>
    </row>
    <row r="118" ht="42" customHeight="1" spans="1:10">
      <c r="A118" s="135" t="s">
        <v>294</v>
      </c>
      <c r="B118" s="21" t="s">
        <v>561</v>
      </c>
      <c r="C118" s="21" t="s">
        <v>338</v>
      </c>
      <c r="D118" s="21" t="s">
        <v>452</v>
      </c>
      <c r="E118" s="30" t="s">
        <v>582</v>
      </c>
      <c r="F118" s="21" t="s">
        <v>325</v>
      </c>
      <c r="G118" s="30" t="s">
        <v>90</v>
      </c>
      <c r="H118" s="21" t="s">
        <v>336</v>
      </c>
      <c r="I118" s="21" t="s">
        <v>327</v>
      </c>
      <c r="J118" s="30" t="s">
        <v>583</v>
      </c>
    </row>
    <row r="119" ht="42" customHeight="1" spans="1:10">
      <c r="A119" s="135" t="s">
        <v>294</v>
      </c>
      <c r="B119" s="21" t="s">
        <v>561</v>
      </c>
      <c r="C119" s="21" t="s">
        <v>359</v>
      </c>
      <c r="D119" s="21" t="s">
        <v>360</v>
      </c>
      <c r="E119" s="30" t="s">
        <v>584</v>
      </c>
      <c r="F119" s="21" t="s">
        <v>325</v>
      </c>
      <c r="G119" s="30" t="s">
        <v>402</v>
      </c>
      <c r="H119" s="21" t="s">
        <v>343</v>
      </c>
      <c r="I119" s="21" t="s">
        <v>327</v>
      </c>
      <c r="J119" s="30" t="s">
        <v>585</v>
      </c>
    </row>
    <row r="120" ht="42" customHeight="1" spans="1:10">
      <c r="A120" s="135" t="s">
        <v>296</v>
      </c>
      <c r="B120" s="21" t="s">
        <v>586</v>
      </c>
      <c r="C120" s="21" t="s">
        <v>322</v>
      </c>
      <c r="D120" s="21" t="s">
        <v>323</v>
      </c>
      <c r="E120" s="30" t="s">
        <v>587</v>
      </c>
      <c r="F120" s="21" t="s">
        <v>325</v>
      </c>
      <c r="G120" s="30" t="s">
        <v>342</v>
      </c>
      <c r="H120" s="21" t="s">
        <v>343</v>
      </c>
      <c r="I120" s="21" t="s">
        <v>327</v>
      </c>
      <c r="J120" s="30" t="s">
        <v>588</v>
      </c>
    </row>
    <row r="121" ht="42" customHeight="1" spans="1:10">
      <c r="A121" s="135" t="s">
        <v>296</v>
      </c>
      <c r="B121" s="21" t="s">
        <v>586</v>
      </c>
      <c r="C121" s="21" t="s">
        <v>322</v>
      </c>
      <c r="D121" s="21" t="s">
        <v>323</v>
      </c>
      <c r="E121" s="30" t="s">
        <v>589</v>
      </c>
      <c r="F121" s="21" t="s">
        <v>325</v>
      </c>
      <c r="G121" s="30" t="s">
        <v>332</v>
      </c>
      <c r="H121" s="21" t="s">
        <v>326</v>
      </c>
      <c r="I121" s="21" t="s">
        <v>327</v>
      </c>
      <c r="J121" s="30" t="s">
        <v>590</v>
      </c>
    </row>
    <row r="122" ht="42" customHeight="1" spans="1:10">
      <c r="A122" s="135" t="s">
        <v>296</v>
      </c>
      <c r="B122" s="21" t="s">
        <v>586</v>
      </c>
      <c r="C122" s="21" t="s">
        <v>322</v>
      </c>
      <c r="D122" s="21" t="s">
        <v>323</v>
      </c>
      <c r="E122" s="30" t="s">
        <v>591</v>
      </c>
      <c r="F122" s="21" t="s">
        <v>325</v>
      </c>
      <c r="G122" s="30" t="s">
        <v>84</v>
      </c>
      <c r="H122" s="21" t="s">
        <v>329</v>
      </c>
      <c r="I122" s="21" t="s">
        <v>327</v>
      </c>
      <c r="J122" s="30" t="s">
        <v>592</v>
      </c>
    </row>
    <row r="123" ht="42" customHeight="1" spans="1:10">
      <c r="A123" s="135" t="s">
        <v>296</v>
      </c>
      <c r="B123" s="21" t="s">
        <v>586</v>
      </c>
      <c r="C123" s="21" t="s">
        <v>322</v>
      </c>
      <c r="D123" s="21" t="s">
        <v>364</v>
      </c>
      <c r="E123" s="30" t="s">
        <v>593</v>
      </c>
      <c r="F123" s="21" t="s">
        <v>325</v>
      </c>
      <c r="G123" s="30" t="s">
        <v>377</v>
      </c>
      <c r="H123" s="21" t="s">
        <v>343</v>
      </c>
      <c r="I123" s="21" t="s">
        <v>327</v>
      </c>
      <c r="J123" s="30" t="s">
        <v>594</v>
      </c>
    </row>
    <row r="124" ht="42" customHeight="1" spans="1:10">
      <c r="A124" s="135" t="s">
        <v>296</v>
      </c>
      <c r="B124" s="21" t="s">
        <v>586</v>
      </c>
      <c r="C124" s="21" t="s">
        <v>322</v>
      </c>
      <c r="D124" s="21" t="s">
        <v>379</v>
      </c>
      <c r="E124" s="30" t="s">
        <v>595</v>
      </c>
      <c r="F124" s="21" t="s">
        <v>341</v>
      </c>
      <c r="G124" s="30" t="s">
        <v>342</v>
      </c>
      <c r="H124" s="21" t="s">
        <v>343</v>
      </c>
      <c r="I124" s="21" t="s">
        <v>327</v>
      </c>
      <c r="J124" s="30" t="s">
        <v>596</v>
      </c>
    </row>
    <row r="125" ht="42" customHeight="1" spans="1:10">
      <c r="A125" s="135" t="s">
        <v>296</v>
      </c>
      <c r="B125" s="21" t="s">
        <v>586</v>
      </c>
      <c r="C125" s="21" t="s">
        <v>322</v>
      </c>
      <c r="D125" s="21" t="s">
        <v>379</v>
      </c>
      <c r="E125" s="30" t="s">
        <v>597</v>
      </c>
      <c r="F125" s="21" t="s">
        <v>434</v>
      </c>
      <c r="G125" s="30" t="s">
        <v>531</v>
      </c>
      <c r="H125" s="21" t="s">
        <v>373</v>
      </c>
      <c r="I125" s="21" t="s">
        <v>327</v>
      </c>
      <c r="J125" s="30" t="s">
        <v>597</v>
      </c>
    </row>
    <row r="126" ht="42" customHeight="1" spans="1:10">
      <c r="A126" s="135" t="s">
        <v>296</v>
      </c>
      <c r="B126" s="21" t="s">
        <v>586</v>
      </c>
      <c r="C126" s="21" t="s">
        <v>338</v>
      </c>
      <c r="D126" s="21" t="s">
        <v>354</v>
      </c>
      <c r="E126" s="30" t="s">
        <v>598</v>
      </c>
      <c r="F126" s="21" t="s">
        <v>341</v>
      </c>
      <c r="G126" s="30" t="s">
        <v>405</v>
      </c>
      <c r="H126" s="21"/>
      <c r="I126" s="21" t="s">
        <v>357</v>
      </c>
      <c r="J126" s="30" t="s">
        <v>599</v>
      </c>
    </row>
    <row r="127" ht="42" customHeight="1" spans="1:10">
      <c r="A127" s="135" t="s">
        <v>296</v>
      </c>
      <c r="B127" s="21" t="s">
        <v>586</v>
      </c>
      <c r="C127" s="21" t="s">
        <v>338</v>
      </c>
      <c r="D127" s="21" t="s">
        <v>354</v>
      </c>
      <c r="E127" s="30" t="s">
        <v>493</v>
      </c>
      <c r="F127" s="21" t="s">
        <v>341</v>
      </c>
      <c r="G127" s="30" t="s">
        <v>408</v>
      </c>
      <c r="H127" s="21" t="s">
        <v>336</v>
      </c>
      <c r="I127" s="21" t="s">
        <v>327</v>
      </c>
      <c r="J127" s="30" t="s">
        <v>600</v>
      </c>
    </row>
    <row r="128" ht="42" customHeight="1" spans="1:10">
      <c r="A128" s="135" t="s">
        <v>296</v>
      </c>
      <c r="B128" s="21" t="s">
        <v>586</v>
      </c>
      <c r="C128" s="21" t="s">
        <v>359</v>
      </c>
      <c r="D128" s="21" t="s">
        <v>360</v>
      </c>
      <c r="E128" s="30" t="s">
        <v>411</v>
      </c>
      <c r="F128" s="21" t="s">
        <v>325</v>
      </c>
      <c r="G128" s="30" t="s">
        <v>402</v>
      </c>
      <c r="H128" s="21" t="s">
        <v>343</v>
      </c>
      <c r="I128" s="21" t="s">
        <v>327</v>
      </c>
      <c r="J128" s="30" t="s">
        <v>601</v>
      </c>
    </row>
    <row r="129" ht="42" customHeight="1" spans="1:10">
      <c r="A129" s="135" t="s">
        <v>290</v>
      </c>
      <c r="B129" s="21" t="s">
        <v>602</v>
      </c>
      <c r="C129" s="21" t="s">
        <v>322</v>
      </c>
      <c r="D129" s="21" t="s">
        <v>323</v>
      </c>
      <c r="E129" s="30" t="s">
        <v>603</v>
      </c>
      <c r="F129" s="21" t="s">
        <v>341</v>
      </c>
      <c r="G129" s="30" t="s">
        <v>604</v>
      </c>
      <c r="H129" s="21" t="s">
        <v>605</v>
      </c>
      <c r="I129" s="21" t="s">
        <v>327</v>
      </c>
      <c r="J129" s="30" t="s">
        <v>606</v>
      </c>
    </row>
    <row r="130" ht="42" customHeight="1" spans="1:10">
      <c r="A130" s="135" t="s">
        <v>290</v>
      </c>
      <c r="B130" s="21" t="s">
        <v>602</v>
      </c>
      <c r="C130" s="21" t="s">
        <v>322</v>
      </c>
      <c r="D130" s="21" t="s">
        <v>323</v>
      </c>
      <c r="E130" s="30" t="s">
        <v>607</v>
      </c>
      <c r="F130" s="21" t="s">
        <v>341</v>
      </c>
      <c r="G130" s="30" t="s">
        <v>604</v>
      </c>
      <c r="H130" s="21" t="s">
        <v>605</v>
      </c>
      <c r="I130" s="21" t="s">
        <v>327</v>
      </c>
      <c r="J130" s="30" t="s">
        <v>608</v>
      </c>
    </row>
    <row r="131" ht="42" customHeight="1" spans="1:10">
      <c r="A131" s="135" t="s">
        <v>290</v>
      </c>
      <c r="B131" s="21" t="s">
        <v>602</v>
      </c>
      <c r="C131" s="21" t="s">
        <v>322</v>
      </c>
      <c r="D131" s="21" t="s">
        <v>364</v>
      </c>
      <c r="E131" s="30" t="s">
        <v>609</v>
      </c>
      <c r="F131" s="21" t="s">
        <v>341</v>
      </c>
      <c r="G131" s="30" t="s">
        <v>408</v>
      </c>
      <c r="H131" s="21" t="s">
        <v>329</v>
      </c>
      <c r="I131" s="21" t="s">
        <v>327</v>
      </c>
      <c r="J131" s="30" t="s">
        <v>610</v>
      </c>
    </row>
    <row r="132" ht="42" customHeight="1" spans="1:10">
      <c r="A132" s="135" t="s">
        <v>290</v>
      </c>
      <c r="B132" s="21" t="s">
        <v>602</v>
      </c>
      <c r="C132" s="21" t="s">
        <v>322</v>
      </c>
      <c r="D132" s="21" t="s">
        <v>379</v>
      </c>
      <c r="E132" s="30" t="s">
        <v>611</v>
      </c>
      <c r="F132" s="21" t="s">
        <v>341</v>
      </c>
      <c r="G132" s="30" t="s">
        <v>612</v>
      </c>
      <c r="H132" s="21" t="s">
        <v>613</v>
      </c>
      <c r="I132" s="21" t="s">
        <v>357</v>
      </c>
      <c r="J132" s="30" t="s">
        <v>614</v>
      </c>
    </row>
    <row r="133" ht="42" customHeight="1" spans="1:10">
      <c r="A133" s="135" t="s">
        <v>290</v>
      </c>
      <c r="B133" s="21" t="s">
        <v>602</v>
      </c>
      <c r="C133" s="21" t="s">
        <v>338</v>
      </c>
      <c r="D133" s="21" t="s">
        <v>452</v>
      </c>
      <c r="E133" s="30" t="s">
        <v>615</v>
      </c>
      <c r="F133" s="21" t="s">
        <v>434</v>
      </c>
      <c r="G133" s="30" t="s">
        <v>342</v>
      </c>
      <c r="H133" s="21" t="s">
        <v>343</v>
      </c>
      <c r="I133" s="21" t="s">
        <v>327</v>
      </c>
      <c r="J133" s="30" t="s">
        <v>616</v>
      </c>
    </row>
    <row r="134" ht="42" customHeight="1" spans="1:10">
      <c r="A134" s="135" t="s">
        <v>290</v>
      </c>
      <c r="B134" s="21" t="s">
        <v>602</v>
      </c>
      <c r="C134" s="21" t="s">
        <v>359</v>
      </c>
      <c r="D134" s="21" t="s">
        <v>360</v>
      </c>
      <c r="E134" s="30" t="s">
        <v>617</v>
      </c>
      <c r="F134" s="21" t="s">
        <v>341</v>
      </c>
      <c r="G134" s="30" t="s">
        <v>618</v>
      </c>
      <c r="H134" s="21" t="s">
        <v>619</v>
      </c>
      <c r="I134" s="21" t="s">
        <v>357</v>
      </c>
      <c r="J134" s="30" t="s">
        <v>620</v>
      </c>
    </row>
    <row r="135" ht="42" customHeight="1" spans="1:10">
      <c r="A135" s="135" t="s">
        <v>300</v>
      </c>
      <c r="B135" s="21" t="s">
        <v>621</v>
      </c>
      <c r="C135" s="21" t="s">
        <v>322</v>
      </c>
      <c r="D135" s="21" t="s">
        <v>323</v>
      </c>
      <c r="E135" s="30" t="s">
        <v>622</v>
      </c>
      <c r="F135" s="21" t="s">
        <v>325</v>
      </c>
      <c r="G135" s="30" t="s">
        <v>87</v>
      </c>
      <c r="H135" s="21" t="s">
        <v>623</v>
      </c>
      <c r="I135" s="21" t="s">
        <v>327</v>
      </c>
      <c r="J135" s="30" t="s">
        <v>624</v>
      </c>
    </row>
    <row r="136" ht="42" customHeight="1" spans="1:10">
      <c r="A136" s="135" t="s">
        <v>300</v>
      </c>
      <c r="B136" s="21" t="s">
        <v>621</v>
      </c>
      <c r="C136" s="21" t="s">
        <v>322</v>
      </c>
      <c r="D136" s="21" t="s">
        <v>323</v>
      </c>
      <c r="E136" s="30" t="s">
        <v>625</v>
      </c>
      <c r="F136" s="21" t="s">
        <v>325</v>
      </c>
      <c r="G136" s="30" t="s">
        <v>84</v>
      </c>
      <c r="H136" s="21" t="s">
        <v>336</v>
      </c>
      <c r="I136" s="21" t="s">
        <v>327</v>
      </c>
      <c r="J136" s="30" t="s">
        <v>626</v>
      </c>
    </row>
    <row r="137" ht="42" customHeight="1" spans="1:10">
      <c r="A137" s="135" t="s">
        <v>300</v>
      </c>
      <c r="B137" s="21" t="s">
        <v>621</v>
      </c>
      <c r="C137" s="21" t="s">
        <v>322</v>
      </c>
      <c r="D137" s="21" t="s">
        <v>323</v>
      </c>
      <c r="E137" s="30" t="s">
        <v>627</v>
      </c>
      <c r="F137" s="21" t="s">
        <v>325</v>
      </c>
      <c r="G137" s="30" t="s">
        <v>84</v>
      </c>
      <c r="H137" s="21" t="s">
        <v>329</v>
      </c>
      <c r="I137" s="21" t="s">
        <v>327</v>
      </c>
      <c r="J137" s="30" t="s">
        <v>628</v>
      </c>
    </row>
    <row r="138" ht="42" customHeight="1" spans="1:10">
      <c r="A138" s="135" t="s">
        <v>300</v>
      </c>
      <c r="B138" s="21" t="s">
        <v>621</v>
      </c>
      <c r="C138" s="21" t="s">
        <v>322</v>
      </c>
      <c r="D138" s="21" t="s">
        <v>323</v>
      </c>
      <c r="E138" s="30" t="s">
        <v>629</v>
      </c>
      <c r="F138" s="21" t="s">
        <v>325</v>
      </c>
      <c r="G138" s="30" t="s">
        <v>92</v>
      </c>
      <c r="H138" s="21" t="s">
        <v>375</v>
      </c>
      <c r="I138" s="21" t="s">
        <v>327</v>
      </c>
      <c r="J138" s="30" t="s">
        <v>630</v>
      </c>
    </row>
    <row r="139" ht="42" customHeight="1" spans="1:10">
      <c r="A139" s="135" t="s">
        <v>300</v>
      </c>
      <c r="B139" s="21" t="s">
        <v>621</v>
      </c>
      <c r="C139" s="21" t="s">
        <v>322</v>
      </c>
      <c r="D139" s="21" t="s">
        <v>364</v>
      </c>
      <c r="E139" s="30" t="s">
        <v>631</v>
      </c>
      <c r="F139" s="21" t="s">
        <v>325</v>
      </c>
      <c r="G139" s="30" t="s">
        <v>377</v>
      </c>
      <c r="H139" s="21" t="s">
        <v>343</v>
      </c>
      <c r="I139" s="21" t="s">
        <v>327</v>
      </c>
      <c r="J139" s="30" t="s">
        <v>632</v>
      </c>
    </row>
    <row r="140" ht="42" customHeight="1" spans="1:10">
      <c r="A140" s="135" t="s">
        <v>300</v>
      </c>
      <c r="B140" s="21" t="s">
        <v>621</v>
      </c>
      <c r="C140" s="21" t="s">
        <v>322</v>
      </c>
      <c r="D140" s="21" t="s">
        <v>364</v>
      </c>
      <c r="E140" s="30" t="s">
        <v>376</v>
      </c>
      <c r="F140" s="21" t="s">
        <v>325</v>
      </c>
      <c r="G140" s="30" t="s">
        <v>402</v>
      </c>
      <c r="H140" s="21" t="s">
        <v>343</v>
      </c>
      <c r="I140" s="21" t="s">
        <v>327</v>
      </c>
      <c r="J140" s="30" t="s">
        <v>378</v>
      </c>
    </row>
    <row r="141" ht="42" customHeight="1" spans="1:10">
      <c r="A141" s="135" t="s">
        <v>300</v>
      </c>
      <c r="B141" s="21" t="s">
        <v>621</v>
      </c>
      <c r="C141" s="21" t="s">
        <v>322</v>
      </c>
      <c r="D141" s="21" t="s">
        <v>364</v>
      </c>
      <c r="E141" s="30" t="s">
        <v>633</v>
      </c>
      <c r="F141" s="21" t="s">
        <v>341</v>
      </c>
      <c r="G141" s="30" t="s">
        <v>634</v>
      </c>
      <c r="H141" s="21"/>
      <c r="I141" s="21" t="s">
        <v>357</v>
      </c>
      <c r="J141" s="30" t="s">
        <v>635</v>
      </c>
    </row>
    <row r="142" ht="42" customHeight="1" spans="1:10">
      <c r="A142" s="135" t="s">
        <v>300</v>
      </c>
      <c r="B142" s="21" t="s">
        <v>621</v>
      </c>
      <c r="C142" s="21" t="s">
        <v>322</v>
      </c>
      <c r="D142" s="21" t="s">
        <v>379</v>
      </c>
      <c r="E142" s="30" t="s">
        <v>380</v>
      </c>
      <c r="F142" s="21" t="s">
        <v>325</v>
      </c>
      <c r="G142" s="30" t="s">
        <v>352</v>
      </c>
      <c r="H142" s="21" t="s">
        <v>343</v>
      </c>
      <c r="I142" s="21" t="s">
        <v>327</v>
      </c>
      <c r="J142" s="30" t="s">
        <v>381</v>
      </c>
    </row>
    <row r="143" ht="42" customHeight="1" spans="1:10">
      <c r="A143" s="135" t="s">
        <v>300</v>
      </c>
      <c r="B143" s="21" t="s">
        <v>621</v>
      </c>
      <c r="C143" s="21" t="s">
        <v>322</v>
      </c>
      <c r="D143" s="21" t="s">
        <v>379</v>
      </c>
      <c r="E143" s="30" t="s">
        <v>636</v>
      </c>
      <c r="F143" s="21" t="s">
        <v>325</v>
      </c>
      <c r="G143" s="30" t="s">
        <v>342</v>
      </c>
      <c r="H143" s="21" t="s">
        <v>343</v>
      </c>
      <c r="I143" s="21" t="s">
        <v>327</v>
      </c>
      <c r="J143" s="30" t="s">
        <v>637</v>
      </c>
    </row>
    <row r="144" ht="42" customHeight="1" spans="1:10">
      <c r="A144" s="135" t="s">
        <v>300</v>
      </c>
      <c r="B144" s="21" t="s">
        <v>621</v>
      </c>
      <c r="C144" s="21" t="s">
        <v>338</v>
      </c>
      <c r="D144" s="21" t="s">
        <v>354</v>
      </c>
      <c r="E144" s="30" t="s">
        <v>638</v>
      </c>
      <c r="F144" s="21" t="s">
        <v>325</v>
      </c>
      <c r="G144" s="30" t="s">
        <v>377</v>
      </c>
      <c r="H144" s="21" t="s">
        <v>343</v>
      </c>
      <c r="I144" s="21" t="s">
        <v>327</v>
      </c>
      <c r="J144" s="30" t="s">
        <v>639</v>
      </c>
    </row>
    <row r="145" ht="42" customHeight="1" spans="1:10">
      <c r="A145" s="135" t="s">
        <v>300</v>
      </c>
      <c r="B145" s="21" t="s">
        <v>621</v>
      </c>
      <c r="C145" s="21" t="s">
        <v>338</v>
      </c>
      <c r="D145" s="21" t="s">
        <v>354</v>
      </c>
      <c r="E145" s="30" t="s">
        <v>640</v>
      </c>
      <c r="F145" s="21" t="s">
        <v>341</v>
      </c>
      <c r="G145" s="30" t="s">
        <v>641</v>
      </c>
      <c r="H145" s="21"/>
      <c r="I145" s="21" t="s">
        <v>357</v>
      </c>
      <c r="J145" s="30" t="s">
        <v>642</v>
      </c>
    </row>
    <row r="146" ht="42" customHeight="1" spans="1:10">
      <c r="A146" s="135" t="s">
        <v>300</v>
      </c>
      <c r="B146" s="21" t="s">
        <v>621</v>
      </c>
      <c r="C146" s="21" t="s">
        <v>338</v>
      </c>
      <c r="D146" s="21" t="s">
        <v>452</v>
      </c>
      <c r="E146" s="30" t="s">
        <v>643</v>
      </c>
      <c r="F146" s="21" t="s">
        <v>325</v>
      </c>
      <c r="G146" s="30" t="s">
        <v>352</v>
      </c>
      <c r="H146" s="21" t="s">
        <v>343</v>
      </c>
      <c r="I146" s="21" t="s">
        <v>327</v>
      </c>
      <c r="J146" s="30" t="s">
        <v>644</v>
      </c>
    </row>
    <row r="147" ht="42" customHeight="1" spans="1:10">
      <c r="A147" s="135" t="s">
        <v>300</v>
      </c>
      <c r="B147" s="21" t="s">
        <v>621</v>
      </c>
      <c r="C147" s="21" t="s">
        <v>359</v>
      </c>
      <c r="D147" s="21" t="s">
        <v>360</v>
      </c>
      <c r="E147" s="30" t="s">
        <v>645</v>
      </c>
      <c r="F147" s="21" t="s">
        <v>346</v>
      </c>
      <c r="G147" s="30" t="s">
        <v>84</v>
      </c>
      <c r="H147" s="21" t="s">
        <v>329</v>
      </c>
      <c r="I147" s="21" t="s">
        <v>327</v>
      </c>
      <c r="J147" s="30" t="s">
        <v>646</v>
      </c>
    </row>
    <row r="148" ht="42" customHeight="1" spans="1:10">
      <c r="A148" s="135" t="s">
        <v>300</v>
      </c>
      <c r="B148" s="21" t="s">
        <v>621</v>
      </c>
      <c r="C148" s="21" t="s">
        <v>359</v>
      </c>
      <c r="D148" s="21" t="s">
        <v>360</v>
      </c>
      <c r="E148" s="30" t="s">
        <v>647</v>
      </c>
      <c r="F148" s="21" t="s">
        <v>325</v>
      </c>
      <c r="G148" s="30" t="s">
        <v>352</v>
      </c>
      <c r="H148" s="21" t="s">
        <v>540</v>
      </c>
      <c r="I148" s="21" t="s">
        <v>327</v>
      </c>
      <c r="J148" s="30" t="s">
        <v>648</v>
      </c>
    </row>
    <row r="149" ht="42" customHeight="1" spans="1:10">
      <c r="A149" s="135" t="s">
        <v>302</v>
      </c>
      <c r="B149" s="21" t="s">
        <v>649</v>
      </c>
      <c r="C149" s="21" t="s">
        <v>322</v>
      </c>
      <c r="D149" s="21" t="s">
        <v>323</v>
      </c>
      <c r="E149" s="30" t="s">
        <v>650</v>
      </c>
      <c r="F149" s="21" t="s">
        <v>325</v>
      </c>
      <c r="G149" s="30" t="s">
        <v>534</v>
      </c>
      <c r="H149" s="21" t="s">
        <v>508</v>
      </c>
      <c r="I149" s="21" t="s">
        <v>327</v>
      </c>
      <c r="J149" s="30" t="s">
        <v>651</v>
      </c>
    </row>
    <row r="150" ht="42" customHeight="1" spans="1:10">
      <c r="A150" s="135" t="s">
        <v>302</v>
      </c>
      <c r="B150" s="21" t="s">
        <v>649</v>
      </c>
      <c r="C150" s="21" t="s">
        <v>322</v>
      </c>
      <c r="D150" s="21" t="s">
        <v>364</v>
      </c>
      <c r="E150" s="30" t="s">
        <v>652</v>
      </c>
      <c r="F150" s="21" t="s">
        <v>346</v>
      </c>
      <c r="G150" s="30" t="s">
        <v>84</v>
      </c>
      <c r="H150" s="21" t="s">
        <v>343</v>
      </c>
      <c r="I150" s="21" t="s">
        <v>327</v>
      </c>
      <c r="J150" s="30" t="s">
        <v>653</v>
      </c>
    </row>
    <row r="151" ht="42" customHeight="1" spans="1:10">
      <c r="A151" s="135" t="s">
        <v>302</v>
      </c>
      <c r="B151" s="21" t="s">
        <v>649</v>
      </c>
      <c r="C151" s="21" t="s">
        <v>322</v>
      </c>
      <c r="D151" s="21" t="s">
        <v>364</v>
      </c>
      <c r="E151" s="30" t="s">
        <v>654</v>
      </c>
      <c r="F151" s="21" t="s">
        <v>341</v>
      </c>
      <c r="G151" s="30" t="s">
        <v>342</v>
      </c>
      <c r="H151" s="21" t="s">
        <v>343</v>
      </c>
      <c r="I151" s="21" t="s">
        <v>327</v>
      </c>
      <c r="J151" s="30" t="s">
        <v>655</v>
      </c>
    </row>
    <row r="152" ht="42" customHeight="1" spans="1:10">
      <c r="A152" s="135" t="s">
        <v>302</v>
      </c>
      <c r="B152" s="21" t="s">
        <v>649</v>
      </c>
      <c r="C152" s="21" t="s">
        <v>322</v>
      </c>
      <c r="D152" s="21" t="s">
        <v>364</v>
      </c>
      <c r="E152" s="30" t="s">
        <v>656</v>
      </c>
      <c r="F152" s="21" t="s">
        <v>341</v>
      </c>
      <c r="G152" s="30" t="s">
        <v>342</v>
      </c>
      <c r="H152" s="21" t="s">
        <v>343</v>
      </c>
      <c r="I152" s="21" t="s">
        <v>327</v>
      </c>
      <c r="J152" s="30" t="s">
        <v>657</v>
      </c>
    </row>
    <row r="153" ht="42" customHeight="1" spans="1:10">
      <c r="A153" s="135" t="s">
        <v>302</v>
      </c>
      <c r="B153" s="21" t="s">
        <v>649</v>
      </c>
      <c r="C153" s="21" t="s">
        <v>322</v>
      </c>
      <c r="D153" s="21" t="s">
        <v>364</v>
      </c>
      <c r="E153" s="30" t="s">
        <v>658</v>
      </c>
      <c r="F153" s="21" t="s">
        <v>346</v>
      </c>
      <c r="G153" s="30" t="s">
        <v>87</v>
      </c>
      <c r="H153" s="21" t="s">
        <v>343</v>
      </c>
      <c r="I153" s="21" t="s">
        <v>327</v>
      </c>
      <c r="J153" s="30" t="s">
        <v>659</v>
      </c>
    </row>
    <row r="154" ht="42" customHeight="1" spans="1:10">
      <c r="A154" s="135" t="s">
        <v>302</v>
      </c>
      <c r="B154" s="21" t="s">
        <v>649</v>
      </c>
      <c r="C154" s="21" t="s">
        <v>338</v>
      </c>
      <c r="D154" s="21" t="s">
        <v>354</v>
      </c>
      <c r="E154" s="30" t="s">
        <v>660</v>
      </c>
      <c r="F154" s="21" t="s">
        <v>325</v>
      </c>
      <c r="G154" s="30" t="s">
        <v>661</v>
      </c>
      <c r="H154" s="21" t="s">
        <v>373</v>
      </c>
      <c r="I154" s="21" t="s">
        <v>327</v>
      </c>
      <c r="J154" s="30" t="s">
        <v>662</v>
      </c>
    </row>
    <row r="155" ht="42" customHeight="1" spans="1:10">
      <c r="A155" s="135" t="s">
        <v>302</v>
      </c>
      <c r="B155" s="21" t="s">
        <v>649</v>
      </c>
      <c r="C155" s="21" t="s">
        <v>338</v>
      </c>
      <c r="D155" s="21" t="s">
        <v>452</v>
      </c>
      <c r="E155" s="30" t="s">
        <v>663</v>
      </c>
      <c r="F155" s="21" t="s">
        <v>325</v>
      </c>
      <c r="G155" s="30" t="s">
        <v>85</v>
      </c>
      <c r="H155" s="21" t="s">
        <v>508</v>
      </c>
      <c r="I155" s="21" t="s">
        <v>327</v>
      </c>
      <c r="J155" s="30" t="s">
        <v>664</v>
      </c>
    </row>
    <row r="156" ht="42" customHeight="1" spans="1:10">
      <c r="A156" s="135" t="s">
        <v>302</v>
      </c>
      <c r="B156" s="21" t="s">
        <v>649</v>
      </c>
      <c r="C156" s="21" t="s">
        <v>359</v>
      </c>
      <c r="D156" s="21" t="s">
        <v>360</v>
      </c>
      <c r="E156" s="30" t="s">
        <v>665</v>
      </c>
      <c r="F156" s="21" t="s">
        <v>325</v>
      </c>
      <c r="G156" s="30" t="s">
        <v>377</v>
      </c>
      <c r="H156" s="21" t="s">
        <v>343</v>
      </c>
      <c r="I156" s="21" t="s">
        <v>327</v>
      </c>
      <c r="J156" s="30" t="s">
        <v>666</v>
      </c>
    </row>
    <row r="157" ht="42" customHeight="1" spans="1:10">
      <c r="A157" s="135" t="s">
        <v>277</v>
      </c>
      <c r="B157" s="21" t="s">
        <v>667</v>
      </c>
      <c r="C157" s="21" t="s">
        <v>322</v>
      </c>
      <c r="D157" s="21" t="s">
        <v>323</v>
      </c>
      <c r="E157" s="30" t="s">
        <v>668</v>
      </c>
      <c r="F157" s="21" t="s">
        <v>325</v>
      </c>
      <c r="G157" s="30" t="s">
        <v>534</v>
      </c>
      <c r="H157" s="21" t="s">
        <v>508</v>
      </c>
      <c r="I157" s="21" t="s">
        <v>327</v>
      </c>
      <c r="J157" s="30" t="s">
        <v>669</v>
      </c>
    </row>
    <row r="158" ht="42" customHeight="1" spans="1:10">
      <c r="A158" s="135" t="s">
        <v>277</v>
      </c>
      <c r="B158" s="21" t="s">
        <v>667</v>
      </c>
      <c r="C158" s="21" t="s">
        <v>322</v>
      </c>
      <c r="D158" s="21" t="s">
        <v>364</v>
      </c>
      <c r="E158" s="30" t="s">
        <v>376</v>
      </c>
      <c r="F158" s="21" t="s">
        <v>325</v>
      </c>
      <c r="G158" s="30" t="s">
        <v>352</v>
      </c>
      <c r="H158" s="21" t="s">
        <v>343</v>
      </c>
      <c r="I158" s="21" t="s">
        <v>327</v>
      </c>
      <c r="J158" s="30" t="s">
        <v>378</v>
      </c>
    </row>
    <row r="159" ht="42" customHeight="1" spans="1:10">
      <c r="A159" s="135" t="s">
        <v>277</v>
      </c>
      <c r="B159" s="21" t="s">
        <v>667</v>
      </c>
      <c r="C159" s="21" t="s">
        <v>322</v>
      </c>
      <c r="D159" s="21" t="s">
        <v>379</v>
      </c>
      <c r="E159" s="30" t="s">
        <v>670</v>
      </c>
      <c r="F159" s="21" t="s">
        <v>325</v>
      </c>
      <c r="G159" s="30" t="s">
        <v>352</v>
      </c>
      <c r="H159" s="21" t="s">
        <v>343</v>
      </c>
      <c r="I159" s="21" t="s">
        <v>327</v>
      </c>
      <c r="J159" s="30" t="s">
        <v>381</v>
      </c>
    </row>
    <row r="160" ht="42" customHeight="1" spans="1:10">
      <c r="A160" s="135" t="s">
        <v>277</v>
      </c>
      <c r="B160" s="21" t="s">
        <v>667</v>
      </c>
      <c r="C160" s="21" t="s">
        <v>322</v>
      </c>
      <c r="D160" s="21" t="s">
        <v>379</v>
      </c>
      <c r="E160" s="30" t="s">
        <v>671</v>
      </c>
      <c r="F160" s="21" t="s">
        <v>346</v>
      </c>
      <c r="G160" s="30" t="s">
        <v>352</v>
      </c>
      <c r="H160" s="21" t="s">
        <v>343</v>
      </c>
      <c r="I160" s="21" t="s">
        <v>327</v>
      </c>
      <c r="J160" s="30" t="s">
        <v>672</v>
      </c>
    </row>
    <row r="161" ht="42" customHeight="1" spans="1:10">
      <c r="A161" s="135" t="s">
        <v>277</v>
      </c>
      <c r="B161" s="21" t="s">
        <v>667</v>
      </c>
      <c r="C161" s="21" t="s">
        <v>338</v>
      </c>
      <c r="D161" s="21" t="s">
        <v>354</v>
      </c>
      <c r="E161" s="30" t="s">
        <v>673</v>
      </c>
      <c r="F161" s="21" t="s">
        <v>325</v>
      </c>
      <c r="G161" s="30" t="s">
        <v>352</v>
      </c>
      <c r="H161" s="21" t="s">
        <v>343</v>
      </c>
      <c r="I161" s="21" t="s">
        <v>327</v>
      </c>
      <c r="J161" s="30" t="s">
        <v>674</v>
      </c>
    </row>
    <row r="162" ht="42" customHeight="1" spans="1:10">
      <c r="A162" s="135" t="s">
        <v>277</v>
      </c>
      <c r="B162" s="21" t="s">
        <v>667</v>
      </c>
      <c r="C162" s="21" t="s">
        <v>338</v>
      </c>
      <c r="D162" s="21" t="s">
        <v>556</v>
      </c>
      <c r="E162" s="30" t="s">
        <v>675</v>
      </c>
      <c r="F162" s="21" t="s">
        <v>325</v>
      </c>
      <c r="G162" s="30" t="s">
        <v>332</v>
      </c>
      <c r="H162" s="21" t="s">
        <v>343</v>
      </c>
      <c r="I162" s="21" t="s">
        <v>327</v>
      </c>
      <c r="J162" s="30" t="s">
        <v>676</v>
      </c>
    </row>
    <row r="163" ht="42" customHeight="1" spans="1:10">
      <c r="A163" s="135" t="s">
        <v>277</v>
      </c>
      <c r="B163" s="21" t="s">
        <v>667</v>
      </c>
      <c r="C163" s="21" t="s">
        <v>338</v>
      </c>
      <c r="D163" s="21" t="s">
        <v>452</v>
      </c>
      <c r="E163" s="30" t="s">
        <v>677</v>
      </c>
      <c r="F163" s="21" t="s">
        <v>325</v>
      </c>
      <c r="G163" s="30" t="s">
        <v>87</v>
      </c>
      <c r="H163" s="21" t="s">
        <v>508</v>
      </c>
      <c r="I163" s="21" t="s">
        <v>327</v>
      </c>
      <c r="J163" s="30" t="s">
        <v>678</v>
      </c>
    </row>
    <row r="164" ht="42" customHeight="1" spans="1:10">
      <c r="A164" s="135" t="s">
        <v>277</v>
      </c>
      <c r="B164" s="21" t="s">
        <v>667</v>
      </c>
      <c r="C164" s="21" t="s">
        <v>359</v>
      </c>
      <c r="D164" s="21" t="s">
        <v>360</v>
      </c>
      <c r="E164" s="30" t="s">
        <v>679</v>
      </c>
      <c r="F164" s="21" t="s">
        <v>325</v>
      </c>
      <c r="G164" s="30" t="s">
        <v>352</v>
      </c>
      <c r="H164" s="21" t="s">
        <v>343</v>
      </c>
      <c r="I164" s="21" t="s">
        <v>327</v>
      </c>
      <c r="J164" s="30" t="s">
        <v>680</v>
      </c>
    </row>
    <row r="165" ht="42" customHeight="1" spans="1:10">
      <c r="A165" s="135" t="s">
        <v>273</v>
      </c>
      <c r="B165" s="21" t="s">
        <v>681</v>
      </c>
      <c r="C165" s="21" t="s">
        <v>322</v>
      </c>
      <c r="D165" s="21" t="s">
        <v>323</v>
      </c>
      <c r="E165" s="30" t="s">
        <v>682</v>
      </c>
      <c r="F165" s="21" t="s">
        <v>325</v>
      </c>
      <c r="G165" s="30" t="s">
        <v>342</v>
      </c>
      <c r="H165" s="21" t="s">
        <v>683</v>
      </c>
      <c r="I165" s="21" t="s">
        <v>327</v>
      </c>
      <c r="J165" s="30" t="s">
        <v>684</v>
      </c>
    </row>
    <row r="166" ht="42" customHeight="1" spans="1:10">
      <c r="A166" s="135" t="s">
        <v>273</v>
      </c>
      <c r="B166" s="21" t="s">
        <v>681</v>
      </c>
      <c r="C166" s="21" t="s">
        <v>322</v>
      </c>
      <c r="D166" s="21" t="s">
        <v>323</v>
      </c>
      <c r="E166" s="30" t="s">
        <v>685</v>
      </c>
      <c r="F166" s="21" t="s">
        <v>325</v>
      </c>
      <c r="G166" s="30" t="s">
        <v>332</v>
      </c>
      <c r="H166" s="21" t="s">
        <v>686</v>
      </c>
      <c r="I166" s="21" t="s">
        <v>327</v>
      </c>
      <c r="J166" s="30" t="s">
        <v>687</v>
      </c>
    </row>
    <row r="167" ht="42" customHeight="1" spans="1:10">
      <c r="A167" s="135" t="s">
        <v>273</v>
      </c>
      <c r="B167" s="21" t="s">
        <v>681</v>
      </c>
      <c r="C167" s="21" t="s">
        <v>322</v>
      </c>
      <c r="D167" s="21" t="s">
        <v>323</v>
      </c>
      <c r="E167" s="30" t="s">
        <v>688</v>
      </c>
      <c r="F167" s="21" t="s">
        <v>325</v>
      </c>
      <c r="G167" s="30" t="s">
        <v>534</v>
      </c>
      <c r="H167" s="21" t="s">
        <v>329</v>
      </c>
      <c r="I167" s="21" t="s">
        <v>327</v>
      </c>
      <c r="J167" s="30" t="s">
        <v>689</v>
      </c>
    </row>
    <row r="168" ht="42" customHeight="1" spans="1:10">
      <c r="A168" s="135" t="s">
        <v>273</v>
      </c>
      <c r="B168" s="21" t="s">
        <v>681</v>
      </c>
      <c r="C168" s="21" t="s">
        <v>322</v>
      </c>
      <c r="D168" s="21" t="s">
        <v>323</v>
      </c>
      <c r="E168" s="30" t="s">
        <v>690</v>
      </c>
      <c r="F168" s="21" t="s">
        <v>325</v>
      </c>
      <c r="G168" s="30" t="s">
        <v>92</v>
      </c>
      <c r="H168" s="21" t="s">
        <v>336</v>
      </c>
      <c r="I168" s="21" t="s">
        <v>327</v>
      </c>
      <c r="J168" s="30" t="s">
        <v>691</v>
      </c>
    </row>
    <row r="169" ht="42" customHeight="1" spans="1:10">
      <c r="A169" s="135" t="s">
        <v>273</v>
      </c>
      <c r="B169" s="21" t="s">
        <v>681</v>
      </c>
      <c r="C169" s="21" t="s">
        <v>322</v>
      </c>
      <c r="D169" s="21" t="s">
        <v>323</v>
      </c>
      <c r="E169" s="30" t="s">
        <v>692</v>
      </c>
      <c r="F169" s="21" t="s">
        <v>325</v>
      </c>
      <c r="G169" s="30" t="s">
        <v>693</v>
      </c>
      <c r="H169" s="21" t="s">
        <v>375</v>
      </c>
      <c r="I169" s="21" t="s">
        <v>327</v>
      </c>
      <c r="J169" s="30" t="s">
        <v>692</v>
      </c>
    </row>
    <row r="170" ht="42" customHeight="1" spans="1:10">
      <c r="A170" s="135" t="s">
        <v>273</v>
      </c>
      <c r="B170" s="21" t="s">
        <v>681</v>
      </c>
      <c r="C170" s="21" t="s">
        <v>322</v>
      </c>
      <c r="D170" s="21" t="s">
        <v>364</v>
      </c>
      <c r="E170" s="30" t="s">
        <v>694</v>
      </c>
      <c r="F170" s="21" t="s">
        <v>341</v>
      </c>
      <c r="G170" s="30" t="s">
        <v>332</v>
      </c>
      <c r="H170" s="21" t="s">
        <v>519</v>
      </c>
      <c r="I170" s="21" t="s">
        <v>357</v>
      </c>
      <c r="J170" s="30" t="s">
        <v>695</v>
      </c>
    </row>
    <row r="171" ht="42" customHeight="1" spans="1:10">
      <c r="A171" s="135" t="s">
        <v>273</v>
      </c>
      <c r="B171" s="21" t="s">
        <v>681</v>
      </c>
      <c r="C171" s="21" t="s">
        <v>322</v>
      </c>
      <c r="D171" s="21" t="s">
        <v>364</v>
      </c>
      <c r="E171" s="30" t="s">
        <v>696</v>
      </c>
      <c r="F171" s="21" t="s">
        <v>325</v>
      </c>
      <c r="G171" s="30" t="s">
        <v>332</v>
      </c>
      <c r="H171" s="21" t="s">
        <v>343</v>
      </c>
      <c r="I171" s="21" t="s">
        <v>327</v>
      </c>
      <c r="J171" s="30" t="s">
        <v>697</v>
      </c>
    </row>
    <row r="172" ht="42" customHeight="1" spans="1:10">
      <c r="A172" s="135" t="s">
        <v>273</v>
      </c>
      <c r="B172" s="21" t="s">
        <v>681</v>
      </c>
      <c r="C172" s="21" t="s">
        <v>322</v>
      </c>
      <c r="D172" s="21" t="s">
        <v>364</v>
      </c>
      <c r="E172" s="30" t="s">
        <v>698</v>
      </c>
      <c r="F172" s="21" t="s">
        <v>346</v>
      </c>
      <c r="G172" s="30" t="s">
        <v>92</v>
      </c>
      <c r="H172" s="21" t="s">
        <v>343</v>
      </c>
      <c r="I172" s="21" t="s">
        <v>357</v>
      </c>
      <c r="J172" s="30" t="s">
        <v>699</v>
      </c>
    </row>
    <row r="173" ht="42" customHeight="1" spans="1:10">
      <c r="A173" s="135" t="s">
        <v>273</v>
      </c>
      <c r="B173" s="21" t="s">
        <v>681</v>
      </c>
      <c r="C173" s="21" t="s">
        <v>322</v>
      </c>
      <c r="D173" s="21" t="s">
        <v>364</v>
      </c>
      <c r="E173" s="30" t="s">
        <v>700</v>
      </c>
      <c r="F173" s="21" t="s">
        <v>325</v>
      </c>
      <c r="G173" s="30" t="s">
        <v>701</v>
      </c>
      <c r="H173" s="21" t="s">
        <v>343</v>
      </c>
      <c r="I173" s="21" t="s">
        <v>327</v>
      </c>
      <c r="J173" s="30" t="s">
        <v>702</v>
      </c>
    </row>
    <row r="174" ht="42" customHeight="1" spans="1:10">
      <c r="A174" s="135" t="s">
        <v>273</v>
      </c>
      <c r="B174" s="21" t="s">
        <v>681</v>
      </c>
      <c r="C174" s="21" t="s">
        <v>322</v>
      </c>
      <c r="D174" s="21" t="s">
        <v>379</v>
      </c>
      <c r="E174" s="30" t="s">
        <v>703</v>
      </c>
      <c r="F174" s="21" t="s">
        <v>325</v>
      </c>
      <c r="G174" s="30" t="s">
        <v>377</v>
      </c>
      <c r="H174" s="21" t="s">
        <v>343</v>
      </c>
      <c r="I174" s="21" t="s">
        <v>327</v>
      </c>
      <c r="J174" s="30" t="s">
        <v>704</v>
      </c>
    </row>
    <row r="175" ht="42" customHeight="1" spans="1:10">
      <c r="A175" s="135" t="s">
        <v>273</v>
      </c>
      <c r="B175" s="21" t="s">
        <v>681</v>
      </c>
      <c r="C175" s="21" t="s">
        <v>338</v>
      </c>
      <c r="D175" s="21" t="s">
        <v>354</v>
      </c>
      <c r="E175" s="30" t="s">
        <v>705</v>
      </c>
      <c r="F175" s="21" t="s">
        <v>325</v>
      </c>
      <c r="G175" s="30" t="s">
        <v>706</v>
      </c>
      <c r="H175" s="21" t="s">
        <v>343</v>
      </c>
      <c r="I175" s="21" t="s">
        <v>327</v>
      </c>
      <c r="J175" s="30" t="s">
        <v>707</v>
      </c>
    </row>
    <row r="176" ht="42" customHeight="1" spans="1:10">
      <c r="A176" s="135" t="s">
        <v>273</v>
      </c>
      <c r="B176" s="21" t="s">
        <v>681</v>
      </c>
      <c r="C176" s="21" t="s">
        <v>359</v>
      </c>
      <c r="D176" s="21" t="s">
        <v>360</v>
      </c>
      <c r="E176" s="30" t="s">
        <v>708</v>
      </c>
      <c r="F176" s="21" t="s">
        <v>325</v>
      </c>
      <c r="G176" s="30" t="s">
        <v>352</v>
      </c>
      <c r="H176" s="21" t="s">
        <v>343</v>
      </c>
      <c r="I176" s="21" t="s">
        <v>327</v>
      </c>
      <c r="J176" s="30" t="s">
        <v>709</v>
      </c>
    </row>
  </sheetData>
  <mergeCells count="34">
    <mergeCell ref="A3:J3"/>
    <mergeCell ref="A4:H4"/>
    <mergeCell ref="A9:A18"/>
    <mergeCell ref="A19:A23"/>
    <mergeCell ref="A24:A31"/>
    <mergeCell ref="A32:A41"/>
    <mergeCell ref="A42:A58"/>
    <mergeCell ref="A59:A66"/>
    <mergeCell ref="A67:A75"/>
    <mergeCell ref="A76:A83"/>
    <mergeCell ref="A84:A106"/>
    <mergeCell ref="A107:A119"/>
    <mergeCell ref="A120:A128"/>
    <mergeCell ref="A129:A134"/>
    <mergeCell ref="A135:A148"/>
    <mergeCell ref="A149:A156"/>
    <mergeCell ref="A157:A164"/>
    <mergeCell ref="A165:A176"/>
    <mergeCell ref="B9:B18"/>
    <mergeCell ref="B19:B23"/>
    <mergeCell ref="B24:B31"/>
    <mergeCell ref="B32:B41"/>
    <mergeCell ref="B42:B58"/>
    <mergeCell ref="B59:B66"/>
    <mergeCell ref="B67:B75"/>
    <mergeCell ref="B76:B83"/>
    <mergeCell ref="B84:B106"/>
    <mergeCell ref="B107:B119"/>
    <mergeCell ref="B120:B128"/>
    <mergeCell ref="B129:B134"/>
    <mergeCell ref="B135:B148"/>
    <mergeCell ref="B149:B156"/>
    <mergeCell ref="B157:B164"/>
    <mergeCell ref="B165:B17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胡铮-财务</cp:lastModifiedBy>
  <dcterms:created xsi:type="dcterms:W3CDTF">2025-02-13T03:50:00Z</dcterms:created>
  <dcterms:modified xsi:type="dcterms:W3CDTF">2025-02-13T08:18:33Z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6756C0A11DC6430FA41C359BAC468F13</vt:lpwstr>
  </property>
  <property fmtid="{D5CDD505-2E9C-101B-9397-08002B2CF9AE}" pid="3" name="KSOProductBuildVer">
    <vt:lpwstr>2052-11.8.6.11020</vt:lpwstr>
  </property>
</Properties>
</file>